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I\Part II\"/>
    </mc:Choice>
  </mc:AlternateContent>
  <bookViews>
    <workbookView xWindow="-105" yWindow="-105" windowWidth="19425" windowHeight="1030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38" i="1" l="1"/>
  <c r="D271" i="1"/>
  <c r="D152" i="1" l="1"/>
  <c r="D146" i="1"/>
  <c r="D145" i="1"/>
  <c r="D88" i="1"/>
  <c r="D79" i="1"/>
  <c r="D74" i="1"/>
  <c r="D61" i="1"/>
  <c r="D58" i="1"/>
  <c r="D57" i="1"/>
  <c r="D56" i="1"/>
  <c r="D55" i="1"/>
  <c r="D30" i="1" l="1"/>
  <c r="D22" i="1"/>
  <c r="D20" i="1"/>
  <c r="D10" i="1"/>
  <c r="D338" i="1" l="1"/>
</calcChain>
</file>

<file path=xl/sharedStrings.xml><?xml version="1.0" encoding="utf-8"?>
<sst xmlns="http://schemas.openxmlformats.org/spreadsheetml/2006/main" count="457" uniqueCount="316">
  <si>
    <t>APPENDIX - VI</t>
  </si>
  <si>
    <t xml:space="preserve">Direct transfer of Central Scheme funds to Implementing Agencies in the State </t>
  </si>
  <si>
    <t xml:space="preserve">(Funds routed outside State Budgets) </t>
  </si>
  <si>
    <t>(Unaudited Figures)</t>
  </si>
  <si>
    <t>Government of India Scheme</t>
  </si>
  <si>
    <t>Implementing Agencies</t>
  </si>
  <si>
    <t>Kala Sanskriti Vikas Yojana</t>
  </si>
  <si>
    <t>Kipi Qomi Welfare Society</t>
  </si>
  <si>
    <t>Koza Boys Club</t>
  </si>
  <si>
    <t>Vikehie Welfare Society</t>
  </si>
  <si>
    <t>Nagaland Pollution Control Board</t>
  </si>
  <si>
    <t>Establishment Expenditure (Police)</t>
  </si>
  <si>
    <t>Kiran Sports and Stationers</t>
  </si>
  <si>
    <t>Shree Hanuman Traders</t>
  </si>
  <si>
    <t>National Institute of Technology Nagaland</t>
  </si>
  <si>
    <t>Director of Industries and Commerce, Government of Nagaland</t>
  </si>
  <si>
    <t>Department of Agriculture, Nagaland</t>
  </si>
  <si>
    <t>Global Engagement and International Cooperation</t>
  </si>
  <si>
    <t>North East Zone Cultural Centre</t>
  </si>
  <si>
    <t>M/s Nagaland Women Vocational Training Institute</t>
  </si>
  <si>
    <t>Nagaland Livestock Development Board</t>
  </si>
  <si>
    <t>Pilgrimage Rejuvenation and Spiritual Heritage Augmentation Drive (PRASHAD)</t>
  </si>
  <si>
    <t>Nagaland Tourism Board</t>
  </si>
  <si>
    <t>Research Training and Studies and Other Road Safety Schemes</t>
  </si>
  <si>
    <t>Motor Vehicles Department</t>
  </si>
  <si>
    <t>Schemes for Differently Abled Persons</t>
  </si>
  <si>
    <t>Unique ID for Persons with Disabilities</t>
  </si>
  <si>
    <t>Sugar Subsidy Payable under PDS</t>
  </si>
  <si>
    <t>Holy Cross Higher Secondary School</t>
  </si>
  <si>
    <t>Livingstone Foundation Higher Secondary School Thahekhu Village</t>
  </si>
  <si>
    <t>National AIDS and STD Control Programme (NACO)</t>
  </si>
  <si>
    <t>Nagaland State AIDS Control Society</t>
  </si>
  <si>
    <t>National Programme for Dairy Development</t>
  </si>
  <si>
    <t>Nagaland State Dairy Co-operation Federation Ltd.</t>
  </si>
  <si>
    <t>Ayolta Human Resources Society</t>
  </si>
  <si>
    <t>Charity Welfare Society</t>
  </si>
  <si>
    <t>Needy People Society</t>
  </si>
  <si>
    <t>Nagaland State NSS Cell</t>
  </si>
  <si>
    <t>National Rural Livelihood Mission</t>
  </si>
  <si>
    <t>Nagaland State Rural Livelihoods Mission Society (NSRLM)</t>
  </si>
  <si>
    <t>Goodwill Society</t>
  </si>
  <si>
    <t>Central Institute of Horticulture</t>
  </si>
  <si>
    <t>Biotechnology Research and Development</t>
  </si>
  <si>
    <t>Nagaland State Science and Technology Council</t>
  </si>
  <si>
    <t>Nagaland University</t>
  </si>
  <si>
    <t>Kohima Science College</t>
  </si>
  <si>
    <t>Deputy Commissioner, Dimapur</t>
  </si>
  <si>
    <t>Deputy Commissioner, Kohima</t>
  </si>
  <si>
    <t>Directorate of Industries &amp; Commerce</t>
  </si>
  <si>
    <t>Deputy Commissioner, BBBP, Longleng</t>
  </si>
  <si>
    <t>Deputy Commissioner, BBBP, Wokha</t>
  </si>
  <si>
    <t>Deputy Commissioner, BBBP, Mon</t>
  </si>
  <si>
    <t>Deputy Commissioner, BBBP, Peren</t>
  </si>
  <si>
    <t>Deputy Commissioner, BBBP, Phek</t>
  </si>
  <si>
    <t>Deputy Commissioner, BBBP, Tuensang</t>
  </si>
  <si>
    <t>Deputy Commissioner, BBBP, Mokokchung</t>
  </si>
  <si>
    <t>Rashtriya Madhyamik Shiksha Abhiyan</t>
  </si>
  <si>
    <t>Development Authority of Nagaland</t>
  </si>
  <si>
    <t>Tabitha Enabling Society</t>
  </si>
  <si>
    <t>Development of Skills</t>
  </si>
  <si>
    <t>Jan Shikshan Sansthan, Dimapur</t>
  </si>
  <si>
    <t>State Institute of Rural Development Nagaland</t>
  </si>
  <si>
    <t>ETC Phek</t>
  </si>
  <si>
    <t>ETC Tuensang</t>
  </si>
  <si>
    <t>Infrastructure Development and Capacity Building</t>
  </si>
  <si>
    <t>Rashtriya Gokul Mission</t>
  </si>
  <si>
    <t>Nagaland Organic Mission</t>
  </si>
  <si>
    <t>Innovation, Technology Development and Deployment</t>
  </si>
  <si>
    <t>Breeze Women Welfare Association</t>
  </si>
  <si>
    <t>Nagaland Institute of Health Environment and Social Welfare</t>
  </si>
  <si>
    <t>Environmental Education, Awareness and Training</t>
  </si>
  <si>
    <t>Nagaland Renewable Energy Development Agency (NREDA)</t>
  </si>
  <si>
    <t>Science and Technology Institutional and Human Capacity Building</t>
  </si>
  <si>
    <t>Nagaland State Science &amp; Technology Council</t>
  </si>
  <si>
    <t>Deputy Commissioner One Stop Centre LLG</t>
  </si>
  <si>
    <t>Support to Akademies</t>
  </si>
  <si>
    <t>Registrar General, High court of Guwahati (Nagaland)</t>
  </si>
  <si>
    <t>North East Road Sector Development Scheme</t>
  </si>
  <si>
    <t>Establishment Expenditure (EF&amp;CC)</t>
  </si>
  <si>
    <t>Establishment Expenditure (UD)</t>
  </si>
  <si>
    <t>Grand Total</t>
  </si>
  <si>
    <t>Atal Innovation Mission (AIM) including Self Employment and Talent Utilisation</t>
  </si>
  <si>
    <t>Jagannath Madanlal</t>
  </si>
  <si>
    <t>Government Polytechnic Seithekema</t>
  </si>
  <si>
    <t>Integrated Management of Public Distribution System</t>
  </si>
  <si>
    <t>Directorate of Youth Resource and Sports</t>
  </si>
  <si>
    <t>Directorate of Technical Education</t>
  </si>
  <si>
    <t>Prodigal's Home</t>
  </si>
  <si>
    <t>Yimkong Welfare Society</t>
  </si>
  <si>
    <t>Nagaland Apex Weavers and Artisans Cooperation Federation Ltd. (WEAFED) Dimapur</t>
  </si>
  <si>
    <t>Post Matric Scholarship for Minorities</t>
  </si>
  <si>
    <t>Pre Matric Scholarship for Minorities</t>
  </si>
  <si>
    <t>Small Farmers Agri-Business Consortium (SFAC) for the Department of Horticulture</t>
  </si>
  <si>
    <t>Nagaland Skill Development and Entrepreneurship Society</t>
  </si>
  <si>
    <t>Land Resources Department</t>
  </si>
  <si>
    <t>Deputy Commissioner Mon</t>
  </si>
  <si>
    <t>EE, PWD (H) YRS Division, Kohima</t>
  </si>
  <si>
    <t>Transport Planning and Capacity Building in Urban Transport</t>
  </si>
  <si>
    <t>ULB Kohima Municipal Council</t>
  </si>
  <si>
    <t>Assistance to State Agencies for intra-state movement of foodgrains and FPS dealers margin under NFSA</t>
  </si>
  <si>
    <t>Incentivization of Panchayat</t>
  </si>
  <si>
    <r>
      <t>(</t>
    </r>
    <r>
      <rPr>
        <b/>
        <sz val="12"/>
        <rFont val="Calibri"/>
        <family val="2"/>
      </rPr>
      <t>₹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in lakh</t>
    </r>
    <r>
      <rPr>
        <b/>
        <sz val="12"/>
        <rFont val="Times New Roman"/>
        <family val="1"/>
      </rPr>
      <t>)</t>
    </r>
  </si>
  <si>
    <t>Forest Department</t>
  </si>
  <si>
    <t>Chief Electoral Officer</t>
  </si>
  <si>
    <t>National Institute of Technology Nagaland (NIT)</t>
  </si>
  <si>
    <t>Molungso Self Help Group</t>
  </si>
  <si>
    <t>NWVTI Handicraft &amp; Handloom Producer Pvt. Ltd.</t>
  </si>
  <si>
    <t>Nagaland Bamboo Development Agency</t>
  </si>
  <si>
    <t>Agency for Porcine Foundation &amp; Development of Nagaland</t>
  </si>
  <si>
    <t>Directorate of Higher Education Nagaland</t>
  </si>
  <si>
    <t>Nagaland Khadi &amp; village Industries Board Kohima</t>
  </si>
  <si>
    <t>Kada Welfare Society</t>
  </si>
  <si>
    <t>Nighuna Society</t>
  </si>
  <si>
    <t>State College of Teacher Education</t>
  </si>
  <si>
    <t>Doys Agri Resources Pvt. Ltd.</t>
  </si>
  <si>
    <t>Rashtriya Pashudhan Vikas Yojana</t>
  </si>
  <si>
    <t>Chopise Sangtam</t>
  </si>
  <si>
    <t>North East Initiative Development</t>
  </si>
  <si>
    <t>Agriculture Marketing</t>
  </si>
  <si>
    <t>Conservation of Aquatic Eco System</t>
  </si>
  <si>
    <t>Chief Wildlife Warden State Wetland Authority Nagaland</t>
  </si>
  <si>
    <t>Control of Pollution</t>
  </si>
  <si>
    <t>Nagaland Pollution control Board</t>
  </si>
  <si>
    <t>Mahatma Gandhi National Rural Gurantee Program</t>
  </si>
  <si>
    <t>NREGA Commissionate of Nagaland</t>
  </si>
  <si>
    <t xml:space="preserve">Sharon Welfare Agency </t>
  </si>
  <si>
    <t>Handicraft &amp; Handloom Producer Private Limited</t>
  </si>
  <si>
    <t>M/s National  New Centre</t>
  </si>
  <si>
    <t>Environmental Information System</t>
  </si>
  <si>
    <t>Directorate of Horticulture</t>
  </si>
  <si>
    <t>NWVTI Handicraft &amp; Handloom Proceder Pvt. Ltd.</t>
  </si>
  <si>
    <t>Government of Nagaland Directorate of School Education</t>
  </si>
  <si>
    <t>Women Helpline Nagaland</t>
  </si>
  <si>
    <t>Directorate of Sericulture, Nagaland</t>
  </si>
  <si>
    <t>Price Monitoring structure</t>
  </si>
  <si>
    <t>Pradhan Mantri Matsya Sampada Yojana</t>
  </si>
  <si>
    <t>Directorate of Fisheries and Aquatic Resources</t>
  </si>
  <si>
    <t>Official Development Assistance for Sustainable Development Goals</t>
  </si>
  <si>
    <t>SPV-Aspirational-Kiphire</t>
  </si>
  <si>
    <t>PDS Training</t>
  </si>
  <si>
    <t>PM Formalization of Micro Food Processing Enterprises PM-FME</t>
  </si>
  <si>
    <t>Nagaland Handloom &amp; Handicrafts Development Corporation</t>
  </si>
  <si>
    <t>Economic Census</t>
  </si>
  <si>
    <t>Establishment Expenditure Higher Education</t>
  </si>
  <si>
    <t>Hindi Sahitya Sammelan Parisha</t>
  </si>
  <si>
    <t>Marketing Support and Services</t>
  </si>
  <si>
    <t>Nagaland Handloom &amp; Handicrafts Development Corporation Ltd.</t>
  </si>
  <si>
    <t>M/S Nagaland Women Vocational Institute</t>
  </si>
  <si>
    <t>Media and Publicity-Panchayati Raj</t>
  </si>
  <si>
    <t>Azadika Amrit Mahotsav</t>
  </si>
  <si>
    <t>National Hydrology Project</t>
  </si>
  <si>
    <t>Irrigation &amp; Flood Control</t>
  </si>
  <si>
    <t>NER Textiles Promotion Scheme</t>
  </si>
  <si>
    <t>National Handloom Development Programme</t>
  </si>
  <si>
    <t>National Service Scheme</t>
  </si>
  <si>
    <t xml:space="preserve">Khelo India </t>
  </si>
  <si>
    <t>Member of Parliament Local Area Development Scheme (MPLAD)</t>
  </si>
  <si>
    <t>Department of Social Welfare, Nagaland</t>
  </si>
  <si>
    <t>Support to National Institutes of Technology (NITs) and IIEST</t>
  </si>
  <si>
    <t>National Institute of Technology (NIT), Nagaland</t>
  </si>
  <si>
    <t>Schemes of North East Council - Special Development Projects</t>
  </si>
  <si>
    <t>Nagaland State Rural Livelihood Mission Society</t>
  </si>
  <si>
    <t>Management Support to Rural Development Programs and Strengthening of District Planning Process</t>
  </si>
  <si>
    <t>Organic Value Chain Development for North East Region</t>
  </si>
  <si>
    <t>Ambedkar Hasthshilp Vikas Yojana</t>
  </si>
  <si>
    <t>Assistance to Training Institutions (MSME)</t>
  </si>
  <si>
    <t>Design and Technical Upgradation Scheme</t>
  </si>
  <si>
    <t>Merit-Cum-Means based Scholarship for Professional and Technical courses of Under Graduate and Post-Graduate</t>
  </si>
  <si>
    <t>Integrated Development of Tourist Circuits around specific themes (Swadesh 
Darshan)</t>
  </si>
  <si>
    <t>Development Programme</t>
  </si>
  <si>
    <t>Establishment Expenditure (Tourism)</t>
  </si>
  <si>
    <t>ASPIRE (Promotion of Innovation, Rural Industry and Entrepreneurship)</t>
  </si>
  <si>
    <t>Handloom Weaver Comprehensive Welfare Scheme (HWCWS)</t>
  </si>
  <si>
    <t>Human Resource Development- Handicrafts</t>
  </si>
  <si>
    <t>Establishment Expenditure Election Commission of India</t>
  </si>
  <si>
    <t>(A) Centrally Sponsored Scheme</t>
  </si>
  <si>
    <t>(B) Central Sector Scheme</t>
  </si>
  <si>
    <t>Agriculture Census and Statistics</t>
  </si>
  <si>
    <t>Nil</t>
  </si>
  <si>
    <t>Deputy Commissioner Kiphrie</t>
  </si>
  <si>
    <t>Direct transfer of Central Scheme funds to Implementing Agencies in the State - Contd.</t>
  </si>
  <si>
    <t>(C) Other Central Expenditure</t>
  </si>
  <si>
    <t>(D) Establishment Expenditure</t>
  </si>
  <si>
    <t>Direct transfer of Central Scheme funds to Implementing Agencies in the State - Concld.</t>
  </si>
  <si>
    <t>Government of India Releases</t>
  </si>
  <si>
    <t>Jal Jeevan Mission (JIM)/National Rural Drinking Water Mission</t>
  </si>
  <si>
    <t>Domestic Promotion and Publicity Including Market Development Assistance</t>
  </si>
  <si>
    <t>Research and Development- Handicraft</t>
  </si>
  <si>
    <t>Grants to Central University</t>
  </si>
  <si>
    <t>Exploration Activities under National Mineral ExplorationTrust</t>
  </si>
  <si>
    <t>Nagaland State Agricultural Marketing Board</t>
  </si>
  <si>
    <t>State  Water &amp; Sanitation Mission, Jal Jeeven Mission</t>
  </si>
  <si>
    <t>North East Zone Cultural Centre (NEZCC NAGALAND)</t>
  </si>
  <si>
    <t>Directorate of Economic &amp; Statisties, Nagaland</t>
  </si>
  <si>
    <t>The Directorate of Food &amp; Civil Supplies, Nagaland</t>
  </si>
  <si>
    <t>Director of Industries &amp; Commerce, Government of Nagaland</t>
  </si>
  <si>
    <t>Vihokhu Village Development Board</t>
  </si>
  <si>
    <t>Nagaland Handloom and Handicrafts Development Corporations Ltd.</t>
  </si>
  <si>
    <t>Bethesada Youth Welfare Centre, Dimapur</t>
  </si>
  <si>
    <t>Directorate of Art and Culture, Kohima, Nagaland</t>
  </si>
  <si>
    <t>Directorate of Food and Civil Supplies, Nagaland</t>
  </si>
  <si>
    <t>Saramati View Modern School, Kiphire</t>
  </si>
  <si>
    <t>MGM Higher Secondary School, Dimapur</t>
  </si>
  <si>
    <t>District Planning and Development Board Noklak, Nagaland</t>
  </si>
  <si>
    <t>Atal Vayo Abhyuday Yojana</t>
  </si>
  <si>
    <t>National Action Plan for Drug Demand Reduction</t>
  </si>
  <si>
    <t>SHM-PM ABHIM Nagaland</t>
  </si>
  <si>
    <t>Ayushman Bharat - Pradhan Mantri Jan Arogya Yonana (PMJAY)</t>
  </si>
  <si>
    <t>National Food Security Mission- Oil Palm</t>
  </si>
  <si>
    <t>St. Johns Higher Secondary School, Tuensang</t>
  </si>
  <si>
    <t>Phom Lempong School, Longleng</t>
  </si>
  <si>
    <t>Hongmeila SHG Society</t>
  </si>
  <si>
    <t>Sargam Cultural Association</t>
  </si>
  <si>
    <t>Deputy Commissioner, Mon</t>
  </si>
  <si>
    <t>National Fellowship and Scholarship for Higher Education of ST Students</t>
  </si>
  <si>
    <t>Pradhan Mantri Kisan Samman Nidhi (PM-Kisan)</t>
  </si>
  <si>
    <t>Pradhan Mantri Kisan Sampada Yojana- Integrated Cold Chain and Value Addition Infrastructure</t>
  </si>
  <si>
    <t>M/s T.J. Foods Cold Chain</t>
  </si>
  <si>
    <t>Director Social Welfare SIPDA Nagaland</t>
  </si>
  <si>
    <t>Blood Transfusion Services</t>
  </si>
  <si>
    <t>Centenaries and Anniversaries, Celebrations and Schemes</t>
  </si>
  <si>
    <t>Consumer Awareness Publicity and Price Monitoring</t>
  </si>
  <si>
    <t>Nagaland Price Monitoring &amp; Resource Unit Society</t>
  </si>
  <si>
    <t>Deendayal Disabled Rehabilitation Scheme</t>
  </si>
  <si>
    <t>Designing Innovative Solutions for Holistic Access to Justice in India (DISHA)</t>
  </si>
  <si>
    <t>Kohima Law College</t>
  </si>
  <si>
    <t>Development of Nursing Services</t>
  </si>
  <si>
    <t>Grants to Other Institutions</t>
  </si>
  <si>
    <t>National Institue of Technology, Nagaland</t>
  </si>
  <si>
    <t>Directorate of Health and Family Welfare, Kohima, Nagaland</t>
  </si>
  <si>
    <t>Directorate of Industries &amp; Commerce, Government of Nagaland Kohima</t>
  </si>
  <si>
    <t>The Directorate of Food &amp; Civil Supplies Nagaland</t>
  </si>
  <si>
    <t>International Cooperationcheme (MSME)</t>
  </si>
  <si>
    <t>Nagaland Bee Keeping and Honey Mission</t>
  </si>
  <si>
    <t>National Digital Health Mission</t>
  </si>
  <si>
    <t>Ayushman Bharat Digital Mission</t>
  </si>
  <si>
    <t>National handicrafts Developmet programme (NHDP)</t>
  </si>
  <si>
    <t>Startup India Seed Fund Scheme (SISFS)</t>
  </si>
  <si>
    <t>Edu Northeast Private Limited</t>
  </si>
  <si>
    <t>Supporting Commuinity Radio Movement in India</t>
  </si>
  <si>
    <t>Faith Ministry Society</t>
  </si>
  <si>
    <t>Universal Services Obligation Fund (USOF)-Compensation to Service Providers
for creation and augmentation of telecom infrastructure</t>
  </si>
  <si>
    <t>CIC and RTI</t>
  </si>
  <si>
    <t>Nagaland Information Commission</t>
  </si>
  <si>
    <t>Welfare Grant and Miscellaneous-Police</t>
  </si>
  <si>
    <t>Ex Rect (GD) Tarsem Singh</t>
  </si>
  <si>
    <t>Suchi Enterprises</t>
  </si>
  <si>
    <t>Manoj Enterprise</t>
  </si>
  <si>
    <t>Voice Commune</t>
  </si>
  <si>
    <t>Aghiyilito MPCS</t>
  </si>
  <si>
    <t>Chophi Welfare Society</t>
  </si>
  <si>
    <t>Vekehie Welfare Society</t>
  </si>
  <si>
    <t>2022-23</t>
  </si>
  <si>
    <t>Rashtriya Krishi Vikas Yojana (RKVY)</t>
  </si>
  <si>
    <t>Youth Mission (YMK)</t>
  </si>
  <si>
    <t>Pradhan Mantri Ayushman Bharat Health Infrastructure Mission</t>
  </si>
  <si>
    <t>Director of Industries &amp; Commerce, Government of Nagaland, Kohima</t>
  </si>
  <si>
    <t>Directorate of Geology &amp; Mining Nagaland, Dimapur</t>
  </si>
  <si>
    <t>Department of Agriculture, Government of Nagaland</t>
  </si>
  <si>
    <t>State Health Agency (AB NHPM/PMJAY)</t>
  </si>
  <si>
    <t>Edible Oil - Oil Palm (Krishionnati Yojna)</t>
  </si>
  <si>
    <t>Nagaland Empowerment of People through Economic Development</t>
  </si>
  <si>
    <t>Smt. K. Naochao Konyak</t>
  </si>
  <si>
    <t>2023-24</t>
  </si>
  <si>
    <t>Joint Action committee Against Opium Addiction</t>
  </si>
  <si>
    <t>E-Courts Phase III</t>
  </si>
  <si>
    <t>Livestock Health and Disease Control Central Sector</t>
  </si>
  <si>
    <t>Goyal borthers</t>
  </si>
  <si>
    <t>Umrao Lal Goyal &amp; Sons</t>
  </si>
  <si>
    <t>Sriya Enterprise</t>
  </si>
  <si>
    <t>Avylins Collection</t>
  </si>
  <si>
    <t>Land Records Modernization Programme</t>
  </si>
  <si>
    <t>DILRMP-Nagaland Central Nodal Agency</t>
  </si>
  <si>
    <t>Procurement and Marketing Support Scheme</t>
  </si>
  <si>
    <t>Colour Handicraft</t>
  </si>
  <si>
    <t>M/S Ayn Longkumer Design &amp; Research</t>
  </si>
  <si>
    <t>M/S Kureh</t>
  </si>
  <si>
    <t>Promotion of MSMEs in NER and Sikkim</t>
  </si>
  <si>
    <t>Support for Statistical Strenthening</t>
  </si>
  <si>
    <t>DES-Nagaland</t>
  </si>
  <si>
    <t>Youth Hostel</t>
  </si>
  <si>
    <t>YouthNet</t>
  </si>
  <si>
    <t>DDO 111BN BSF</t>
  </si>
  <si>
    <t>Agriculture Census</t>
  </si>
  <si>
    <t>Agriculture Economics and Statistics</t>
  </si>
  <si>
    <t>NB: The figures depicted in this Appendix are exclusive of Agency Name: NAGALAND GOVT.-[NL_GOVT], Agency Type: State Government of PFMS R07 Report</t>
  </si>
  <si>
    <r>
      <t xml:space="preserve">SAMARTHYA (Shakti Sadan (Swadhar Ujjawala Widow Home) Shakhi Niwas
Palna PMMVY Naional Hub for Women Empowerment Gender Budgeting Research Skilling Training Media </t>
    </r>
    <r>
      <rPr>
        <i/>
        <sz val="12"/>
        <rFont val="Times New Roman"/>
        <family val="1"/>
      </rPr>
      <t>etc.</t>
    </r>
    <r>
      <rPr>
        <sz val="12"/>
        <rFont val="Times New Roman"/>
        <family val="1"/>
      </rPr>
      <t>)</t>
    </r>
  </si>
  <si>
    <r>
      <t>SAMBAL (Beti Bachao Beti Padhao One Stop Centre Mahila Police Volunteer
Women helpline Nari Adalat</t>
    </r>
    <r>
      <rPr>
        <i/>
        <sz val="12"/>
        <rFont val="Times New Roman"/>
        <family val="1"/>
      </rPr>
      <t xml:space="preserve"> etc.</t>
    </r>
    <r>
      <rPr>
        <sz val="12"/>
        <rFont val="Times New Roman"/>
        <family val="1"/>
      </rPr>
      <t>)</t>
    </r>
  </si>
  <si>
    <r>
      <t xml:space="preserve">SAMBAL (One Stop Centre Mahila Police Volunteer Women helpline Swadhar
Ujjawala Widow homes </t>
    </r>
    <r>
      <rPr>
        <i/>
        <sz val="12"/>
        <rFont val="Times New Roman"/>
        <family val="1"/>
      </rPr>
      <t>etc.</t>
    </r>
    <r>
      <rPr>
        <sz val="12"/>
        <rFont val="Times New Roman"/>
        <family val="1"/>
      </rPr>
      <t>)</t>
    </r>
  </si>
  <si>
    <t>EE. PWD, (H) YRS Division, Kohima, Nagaland</t>
  </si>
  <si>
    <t>Solar Power-Off grid</t>
  </si>
  <si>
    <t>Nagaland Bhasha Accademy, Dimapur</t>
  </si>
  <si>
    <t>M/s Sawai Singh</t>
  </si>
  <si>
    <t>A.O. (Cash) Circle  Office, O/o The Chief General Manager Telecom (CGMT), NE II, BSNL</t>
  </si>
  <si>
    <t>Micro  and Small Enterprise Cluster Development Programme (MSE-CDP)</t>
  </si>
  <si>
    <t>Vaivee Enterprise</t>
  </si>
  <si>
    <t>Smt. Keyiria Zeule Konyak</t>
  </si>
  <si>
    <t>Directorate of Industries &amp; Commerce, Government of Nagaland, Kohima</t>
  </si>
  <si>
    <t>Weaving Industrial Central, Kohima, Nagaland</t>
  </si>
  <si>
    <t>Directorate of Economics and Statistics, Nagaland, Kohima</t>
  </si>
  <si>
    <t>Modern College, Kohima, Nagaland</t>
  </si>
  <si>
    <t>Nagaland Khadi &amp; Village Industries Board, Kohima, Nagaland</t>
  </si>
  <si>
    <t>Chief Engineer PWD (R&amp;B), Nagaland</t>
  </si>
  <si>
    <t>Janjati Shiksha Samiti, Nagaland</t>
  </si>
  <si>
    <t>Sakhi One Stop Centre, Dimapur</t>
  </si>
  <si>
    <t>Sakhi One Stop Centre, Kohima</t>
  </si>
  <si>
    <t>Sakhi One Stop Centre, Kiphire</t>
  </si>
  <si>
    <t>Sakhi One Stop Centre, Mokokchung</t>
  </si>
  <si>
    <t>Sakhi One Stop Centre, Mon</t>
  </si>
  <si>
    <t>Sakhi One Stop Centre, Peren</t>
  </si>
  <si>
    <t>Sakhi One Stop Centre, Tuensang</t>
  </si>
  <si>
    <t>Sakhi One Stop Centre, Wokha</t>
  </si>
  <si>
    <t>Sakhi One Stop Centre, Zhunoboto</t>
  </si>
  <si>
    <t>District Magistrate One Stop Centre, Phek</t>
  </si>
  <si>
    <t>Village Development Board, Kigwema</t>
  </si>
  <si>
    <t>Village Development Board, Zisunyu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</si>
</sst>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Calibri"/>
      <family val="2"/>
    </font>
    <font>
      <i/>
      <sz val="12"/>
      <name val="Times New Roman"/>
      <family val="1"/>
    </font>
    <font>
      <b/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4" fontId="1" fillId="0" borderId="7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1"/>
  <sheetViews>
    <sheetView tabSelected="1" view="pageLayout" topLeftCell="A166" zoomScale="130" zoomScalePageLayoutView="130" workbookViewId="0">
      <selection activeCell="B88" sqref="B88"/>
    </sheetView>
  </sheetViews>
  <sheetFormatPr defaultColWidth="9.140625" defaultRowHeight="15.75" x14ac:dyDescent="0.25"/>
  <cols>
    <col min="1" max="1" width="45.5703125" style="1" customWidth="1"/>
    <col min="2" max="2" width="64.85546875" style="1" customWidth="1"/>
    <col min="3" max="4" width="15.42578125" style="3" customWidth="1"/>
    <col min="5" max="16384" width="9.140625" style="1"/>
  </cols>
  <sheetData>
    <row r="1" spans="1:4" x14ac:dyDescent="0.25">
      <c r="A1" s="40" t="s">
        <v>0</v>
      </c>
      <c r="B1" s="40"/>
      <c r="C1" s="40"/>
      <c r="D1" s="40"/>
    </row>
    <row r="2" spans="1:4" x14ac:dyDescent="0.25">
      <c r="A2" s="36" t="s">
        <v>1</v>
      </c>
      <c r="B2" s="36"/>
      <c r="C2" s="36"/>
      <c r="D2" s="36"/>
    </row>
    <row r="3" spans="1:4" x14ac:dyDescent="0.25">
      <c r="A3" s="36" t="s">
        <v>2</v>
      </c>
      <c r="B3" s="36"/>
      <c r="C3" s="36"/>
      <c r="D3" s="36"/>
    </row>
    <row r="4" spans="1:4" x14ac:dyDescent="0.25">
      <c r="A4" s="36" t="s">
        <v>3</v>
      </c>
      <c r="B4" s="36"/>
      <c r="C4" s="36"/>
      <c r="D4" s="36"/>
    </row>
    <row r="6" spans="1:4" x14ac:dyDescent="0.25">
      <c r="D6" s="4" t="s">
        <v>101</v>
      </c>
    </row>
    <row r="7" spans="1:4" x14ac:dyDescent="0.25">
      <c r="A7" s="37" t="s">
        <v>4</v>
      </c>
      <c r="B7" s="37" t="s">
        <v>5</v>
      </c>
      <c r="C7" s="39" t="s">
        <v>184</v>
      </c>
      <c r="D7" s="39"/>
    </row>
    <row r="8" spans="1:4" x14ac:dyDescent="0.25">
      <c r="A8" s="37"/>
      <c r="B8" s="37"/>
      <c r="C8" s="12" t="s">
        <v>263</v>
      </c>
      <c r="D8" s="12" t="s">
        <v>252</v>
      </c>
    </row>
    <row r="9" spans="1:4" x14ac:dyDescent="0.25">
      <c r="A9" s="38" t="s">
        <v>175</v>
      </c>
      <c r="B9" s="38"/>
      <c r="C9" s="38"/>
      <c r="D9" s="38"/>
    </row>
    <row r="10" spans="1:4" x14ac:dyDescent="0.25">
      <c r="A10" s="11" t="s">
        <v>177</v>
      </c>
      <c r="B10" s="11" t="s">
        <v>258</v>
      </c>
      <c r="C10" s="2">
        <v>0</v>
      </c>
      <c r="D10" s="2">
        <f>20.75+85+87.5+22.25+10+27.75+45.09+24+18.41</f>
        <v>340.75000000000006</v>
      </c>
    </row>
    <row r="11" spans="1:4" x14ac:dyDescent="0.25">
      <c r="A11" s="14" t="s">
        <v>38</v>
      </c>
      <c r="B11" s="11" t="s">
        <v>39</v>
      </c>
      <c r="C11" s="2">
        <v>0</v>
      </c>
      <c r="D11" s="2">
        <v>0</v>
      </c>
    </row>
    <row r="12" spans="1:4" x14ac:dyDescent="0.25">
      <c r="A12" s="31" t="s">
        <v>286</v>
      </c>
      <c r="B12" s="11" t="s">
        <v>49</v>
      </c>
      <c r="C12" s="2">
        <v>0</v>
      </c>
      <c r="D12" s="2">
        <v>0</v>
      </c>
    </row>
    <row r="13" spans="1:4" x14ac:dyDescent="0.25">
      <c r="A13" s="33"/>
      <c r="B13" s="11" t="s">
        <v>50</v>
      </c>
      <c r="C13" s="2">
        <v>0</v>
      </c>
      <c r="D13" s="2">
        <v>0</v>
      </c>
    </row>
    <row r="14" spans="1:4" x14ac:dyDescent="0.25">
      <c r="A14" s="33"/>
      <c r="B14" s="11" t="s">
        <v>51</v>
      </c>
      <c r="C14" s="2">
        <v>0</v>
      </c>
      <c r="D14" s="2">
        <v>0</v>
      </c>
    </row>
    <row r="15" spans="1:4" x14ac:dyDescent="0.25">
      <c r="A15" s="33"/>
      <c r="B15" s="11" t="s">
        <v>52</v>
      </c>
      <c r="C15" s="2">
        <v>0</v>
      </c>
      <c r="D15" s="2">
        <v>0</v>
      </c>
    </row>
    <row r="16" spans="1:4" x14ac:dyDescent="0.25">
      <c r="A16" s="33"/>
      <c r="B16" s="11" t="s">
        <v>53</v>
      </c>
      <c r="C16" s="2">
        <v>0</v>
      </c>
      <c r="D16" s="2">
        <v>0</v>
      </c>
    </row>
    <row r="17" spans="1:4" x14ac:dyDescent="0.25">
      <c r="A17" s="33"/>
      <c r="B17" s="11" t="s">
        <v>54</v>
      </c>
      <c r="C17" s="2">
        <v>0</v>
      </c>
      <c r="D17" s="2">
        <v>0</v>
      </c>
    </row>
    <row r="18" spans="1:4" x14ac:dyDescent="0.25">
      <c r="A18" s="33"/>
      <c r="B18" s="11" t="s">
        <v>125</v>
      </c>
      <c r="C18" s="2">
        <v>0</v>
      </c>
      <c r="D18" s="2">
        <v>0</v>
      </c>
    </row>
    <row r="19" spans="1:4" x14ac:dyDescent="0.25">
      <c r="A19" s="33"/>
      <c r="B19" s="11" t="s">
        <v>55</v>
      </c>
      <c r="C19" s="2">
        <v>0</v>
      </c>
      <c r="D19" s="2">
        <v>0</v>
      </c>
    </row>
    <row r="20" spans="1:4" x14ac:dyDescent="0.25">
      <c r="A20" s="32"/>
      <c r="B20" s="11" t="s">
        <v>157</v>
      </c>
      <c r="C20" s="2">
        <v>0</v>
      </c>
      <c r="D20" s="5">
        <f>24.54+3+19.15+156.51</f>
        <v>203.2</v>
      </c>
    </row>
    <row r="21" spans="1:4" x14ac:dyDescent="0.25">
      <c r="A21" s="11" t="s">
        <v>204</v>
      </c>
      <c r="B21" s="14" t="s">
        <v>88</v>
      </c>
      <c r="C21" s="2">
        <v>114.31</v>
      </c>
      <c r="D21" s="5">
        <v>20.77</v>
      </c>
    </row>
    <row r="22" spans="1:4" x14ac:dyDescent="0.25">
      <c r="A22" s="35" t="s">
        <v>59</v>
      </c>
      <c r="B22" s="11" t="s">
        <v>60</v>
      </c>
      <c r="C22" s="2">
        <v>0</v>
      </c>
      <c r="D22" s="15">
        <f>25+24.99</f>
        <v>49.989999999999995</v>
      </c>
    </row>
    <row r="23" spans="1:4" x14ac:dyDescent="0.25">
      <c r="A23" s="35"/>
      <c r="B23" s="11" t="s">
        <v>303</v>
      </c>
      <c r="C23" s="2">
        <v>0</v>
      </c>
      <c r="D23" s="2">
        <v>13.9</v>
      </c>
    </row>
    <row r="24" spans="1:4" x14ac:dyDescent="0.25">
      <c r="A24" s="11" t="s">
        <v>65</v>
      </c>
      <c r="B24" s="11" t="s">
        <v>20</v>
      </c>
      <c r="C24" s="2">
        <v>466.2</v>
      </c>
      <c r="D24" s="2">
        <v>608.86</v>
      </c>
    </row>
    <row r="25" spans="1:4" x14ac:dyDescent="0.25">
      <c r="A25" s="11" t="s">
        <v>115</v>
      </c>
      <c r="B25" s="11" t="s">
        <v>20</v>
      </c>
      <c r="C25" s="2">
        <v>0</v>
      </c>
      <c r="D25" s="2">
        <v>0</v>
      </c>
    </row>
    <row r="26" spans="1:4" x14ac:dyDescent="0.25">
      <c r="A26" s="14" t="s">
        <v>169</v>
      </c>
      <c r="B26" s="11" t="s">
        <v>20</v>
      </c>
      <c r="C26" s="2">
        <v>0</v>
      </c>
      <c r="D26" s="2">
        <v>0</v>
      </c>
    </row>
    <row r="27" spans="1:4" ht="31.5" x14ac:dyDescent="0.25">
      <c r="A27" s="11" t="s">
        <v>163</v>
      </c>
      <c r="B27" s="11" t="s">
        <v>66</v>
      </c>
      <c r="C27" s="2">
        <v>0</v>
      </c>
      <c r="D27" s="2">
        <v>1390.6</v>
      </c>
    </row>
    <row r="28" spans="1:4" ht="31.5" x14ac:dyDescent="0.25">
      <c r="A28" s="11" t="s">
        <v>140</v>
      </c>
      <c r="B28" s="11" t="s">
        <v>195</v>
      </c>
      <c r="C28" s="2">
        <v>0</v>
      </c>
      <c r="D28" s="2">
        <v>0</v>
      </c>
    </row>
    <row r="29" spans="1:4" x14ac:dyDescent="0.25">
      <c r="A29" s="11" t="s">
        <v>135</v>
      </c>
      <c r="B29" s="11" t="s">
        <v>136</v>
      </c>
      <c r="C29" s="2">
        <v>0</v>
      </c>
      <c r="D29" s="2">
        <v>7.73</v>
      </c>
    </row>
    <row r="30" spans="1:4" x14ac:dyDescent="0.25">
      <c r="A30" s="11" t="s">
        <v>118</v>
      </c>
      <c r="B30" s="11" t="s">
        <v>190</v>
      </c>
      <c r="C30" s="2">
        <v>0</v>
      </c>
      <c r="D30" s="2">
        <f>90+90+30+90+90+0.9</f>
        <v>390.9</v>
      </c>
    </row>
    <row r="31" spans="1:4" x14ac:dyDescent="0.25">
      <c r="A31" s="11" t="s">
        <v>32</v>
      </c>
      <c r="B31" s="11" t="s">
        <v>33</v>
      </c>
      <c r="C31" s="2">
        <v>0</v>
      </c>
      <c r="D31" s="2">
        <v>194.71</v>
      </c>
    </row>
    <row r="32" spans="1:4" ht="15" customHeight="1" x14ac:dyDescent="0.25">
      <c r="A32" s="24"/>
      <c r="B32" s="24"/>
      <c r="C32" s="25"/>
      <c r="D32" s="25"/>
    </row>
    <row r="33" spans="1:4" x14ac:dyDescent="0.25">
      <c r="A33" s="40" t="s">
        <v>0</v>
      </c>
      <c r="B33" s="40"/>
      <c r="C33" s="40"/>
      <c r="D33" s="40"/>
    </row>
    <row r="34" spans="1:4" x14ac:dyDescent="0.25">
      <c r="A34" s="36" t="s">
        <v>180</v>
      </c>
      <c r="B34" s="36"/>
      <c r="C34" s="36"/>
      <c r="D34" s="36"/>
    </row>
    <row r="35" spans="1:4" x14ac:dyDescent="0.25">
      <c r="A35" s="36" t="s">
        <v>2</v>
      </c>
      <c r="B35" s="36"/>
      <c r="C35" s="36"/>
      <c r="D35" s="36"/>
    </row>
    <row r="36" spans="1:4" x14ac:dyDescent="0.25">
      <c r="A36" s="36" t="s">
        <v>3</v>
      </c>
      <c r="B36" s="36"/>
      <c r="C36" s="36"/>
      <c r="D36" s="36"/>
    </row>
    <row r="37" spans="1:4" x14ac:dyDescent="0.25">
      <c r="D37" s="4" t="s">
        <v>101</v>
      </c>
    </row>
    <row r="38" spans="1:4" ht="15.6" customHeight="1" x14ac:dyDescent="0.25">
      <c r="A38" s="37" t="s">
        <v>4</v>
      </c>
      <c r="B38" s="37" t="s">
        <v>5</v>
      </c>
      <c r="C38" s="39" t="s">
        <v>184</v>
      </c>
      <c r="D38" s="39"/>
    </row>
    <row r="39" spans="1:4" x14ac:dyDescent="0.25">
      <c r="A39" s="37"/>
      <c r="B39" s="37"/>
      <c r="C39" s="12" t="s">
        <v>263</v>
      </c>
      <c r="D39" s="12" t="s">
        <v>252</v>
      </c>
    </row>
    <row r="40" spans="1:4" x14ac:dyDescent="0.25">
      <c r="A40" s="38" t="s">
        <v>175</v>
      </c>
      <c r="B40" s="38"/>
      <c r="C40" s="38"/>
      <c r="D40" s="38"/>
    </row>
    <row r="41" spans="1:4" ht="15.6" customHeight="1" x14ac:dyDescent="0.25">
      <c r="A41" s="35" t="s">
        <v>287</v>
      </c>
      <c r="B41" s="11" t="s">
        <v>304</v>
      </c>
      <c r="C41" s="2">
        <v>0</v>
      </c>
      <c r="D41" s="2">
        <v>16.54</v>
      </c>
    </row>
    <row r="42" spans="1:4" x14ac:dyDescent="0.25">
      <c r="A42" s="35"/>
      <c r="B42" s="11" t="s">
        <v>305</v>
      </c>
      <c r="C42" s="2">
        <v>0</v>
      </c>
      <c r="D42" s="2">
        <v>15.08</v>
      </c>
    </row>
    <row r="43" spans="1:4" x14ac:dyDescent="0.25">
      <c r="A43" s="35"/>
      <c r="B43" s="11" t="s">
        <v>74</v>
      </c>
      <c r="C43" s="2">
        <v>0</v>
      </c>
      <c r="D43" s="2">
        <v>16.55</v>
      </c>
    </row>
    <row r="44" spans="1:4" x14ac:dyDescent="0.25">
      <c r="A44" s="35"/>
      <c r="B44" s="11" t="s">
        <v>313</v>
      </c>
      <c r="C44" s="2">
        <v>0</v>
      </c>
      <c r="D44" s="2">
        <v>16.55</v>
      </c>
    </row>
    <row r="45" spans="1:4" x14ac:dyDescent="0.25">
      <c r="A45" s="35"/>
      <c r="B45" s="11" t="s">
        <v>306</v>
      </c>
      <c r="C45" s="2">
        <v>0</v>
      </c>
      <c r="D45" s="2">
        <v>16.55</v>
      </c>
    </row>
    <row r="46" spans="1:4" ht="15.6" customHeight="1" x14ac:dyDescent="0.25">
      <c r="A46" s="35"/>
      <c r="B46" s="11" t="s">
        <v>307</v>
      </c>
      <c r="C46" s="2">
        <v>0</v>
      </c>
      <c r="D46" s="2">
        <v>16.54</v>
      </c>
    </row>
    <row r="47" spans="1:4" x14ac:dyDescent="0.25">
      <c r="A47" s="35"/>
      <c r="B47" s="11" t="s">
        <v>308</v>
      </c>
      <c r="C47" s="2">
        <v>0</v>
      </c>
      <c r="D47" s="2">
        <v>33.4</v>
      </c>
    </row>
    <row r="48" spans="1:4" x14ac:dyDescent="0.25">
      <c r="A48" s="35"/>
      <c r="B48" s="11" t="s">
        <v>309</v>
      </c>
      <c r="C48" s="2">
        <v>0</v>
      </c>
      <c r="D48" s="2">
        <v>16.55</v>
      </c>
    </row>
    <row r="49" spans="1:4" x14ac:dyDescent="0.25">
      <c r="A49" s="35"/>
      <c r="B49" s="11" t="s">
        <v>310</v>
      </c>
      <c r="C49" s="2">
        <v>0</v>
      </c>
      <c r="D49" s="2">
        <v>16.55</v>
      </c>
    </row>
    <row r="50" spans="1:4" x14ac:dyDescent="0.25">
      <c r="A50" s="35"/>
      <c r="B50" s="11" t="s">
        <v>311</v>
      </c>
      <c r="C50" s="2">
        <v>0</v>
      </c>
      <c r="D50" s="2">
        <v>16.55</v>
      </c>
    </row>
    <row r="51" spans="1:4" x14ac:dyDescent="0.25">
      <c r="A51" s="35"/>
      <c r="B51" s="11" t="s">
        <v>312</v>
      </c>
      <c r="C51" s="2">
        <v>0</v>
      </c>
      <c r="D51" s="2">
        <v>16.55</v>
      </c>
    </row>
    <row r="52" spans="1:4" x14ac:dyDescent="0.25">
      <c r="A52" s="35"/>
      <c r="B52" s="11" t="s">
        <v>132</v>
      </c>
      <c r="C52" s="2">
        <v>0</v>
      </c>
      <c r="D52" s="2">
        <v>41.4</v>
      </c>
    </row>
    <row r="53" spans="1:4" x14ac:dyDescent="0.25">
      <c r="A53" s="42" t="s">
        <v>205</v>
      </c>
      <c r="B53" s="11" t="s">
        <v>264</v>
      </c>
      <c r="C53" s="2">
        <v>3.11</v>
      </c>
      <c r="D53" s="2">
        <v>0</v>
      </c>
    </row>
    <row r="54" spans="1:4" x14ac:dyDescent="0.25">
      <c r="A54" s="43"/>
      <c r="B54" s="11" t="s">
        <v>87</v>
      </c>
      <c r="C54" s="2">
        <v>20.52</v>
      </c>
      <c r="D54" s="2">
        <v>10.72</v>
      </c>
    </row>
    <row r="55" spans="1:4" x14ac:dyDescent="0.25">
      <c r="A55" s="43"/>
      <c r="B55" s="11" t="s">
        <v>35</v>
      </c>
      <c r="C55" s="2">
        <v>6.79</v>
      </c>
      <c r="D55" s="2">
        <f>16.29+6.79</f>
        <v>23.08</v>
      </c>
    </row>
    <row r="56" spans="1:4" x14ac:dyDescent="0.25">
      <c r="A56" s="43"/>
      <c r="B56" s="11" t="s">
        <v>254</v>
      </c>
      <c r="C56" s="2">
        <v>27.86</v>
      </c>
      <c r="D56" s="2">
        <f>16.09+6.04</f>
        <v>22.13</v>
      </c>
    </row>
    <row r="57" spans="1:4" x14ac:dyDescent="0.25">
      <c r="A57" s="43"/>
      <c r="B57" s="11" t="s">
        <v>198</v>
      </c>
      <c r="C57" s="2">
        <v>0.61</v>
      </c>
      <c r="D57" s="2">
        <f>1.61+11.33</f>
        <v>12.94</v>
      </c>
    </row>
    <row r="58" spans="1:4" x14ac:dyDescent="0.25">
      <c r="A58" s="43"/>
      <c r="B58" s="11" t="s">
        <v>105</v>
      </c>
      <c r="C58" s="2">
        <v>16.59</v>
      </c>
      <c r="D58" s="2">
        <f>5.32+11.06+5.53</f>
        <v>21.910000000000004</v>
      </c>
    </row>
    <row r="59" spans="1:4" x14ac:dyDescent="0.25">
      <c r="A59" s="43"/>
      <c r="B59" s="11" t="s">
        <v>36</v>
      </c>
      <c r="C59" s="2">
        <v>0</v>
      </c>
      <c r="D59" s="2">
        <v>0</v>
      </c>
    </row>
    <row r="60" spans="1:4" x14ac:dyDescent="0.25">
      <c r="A60" s="43"/>
      <c r="B60" s="11" t="s">
        <v>34</v>
      </c>
      <c r="C60" s="2">
        <v>12.46</v>
      </c>
      <c r="D60" s="2">
        <v>0</v>
      </c>
    </row>
    <row r="61" spans="1:4" x14ac:dyDescent="0.25">
      <c r="A61" s="44"/>
      <c r="B61" s="11" t="s">
        <v>40</v>
      </c>
      <c r="C61" s="2">
        <v>7.24</v>
      </c>
      <c r="D61" s="2">
        <f>12.93+5</f>
        <v>17.93</v>
      </c>
    </row>
    <row r="62" spans="1:4" ht="49.5" customHeight="1" x14ac:dyDescent="0.25">
      <c r="A62" s="10" t="s">
        <v>288</v>
      </c>
      <c r="B62" s="11" t="s">
        <v>132</v>
      </c>
      <c r="C62" s="2">
        <v>0</v>
      </c>
      <c r="D62" s="2">
        <v>17.04</v>
      </c>
    </row>
    <row r="63" spans="1:4" ht="19.5" customHeight="1" x14ac:dyDescent="0.25">
      <c r="A63" s="18" t="s">
        <v>260</v>
      </c>
      <c r="B63" s="19" t="s">
        <v>208</v>
      </c>
      <c r="C63" s="17">
        <v>0</v>
      </c>
      <c r="D63" s="17">
        <v>987.38</v>
      </c>
    </row>
    <row r="64" spans="1:4" x14ac:dyDescent="0.25">
      <c r="A64" s="23"/>
      <c r="B64" s="24"/>
      <c r="C64" s="25"/>
      <c r="D64" s="25"/>
    </row>
    <row r="65" spans="1:4" x14ac:dyDescent="0.25">
      <c r="A65" s="40" t="s">
        <v>0</v>
      </c>
      <c r="B65" s="40"/>
      <c r="C65" s="40"/>
      <c r="D65" s="40"/>
    </row>
    <row r="66" spans="1:4" x14ac:dyDescent="0.25">
      <c r="A66" s="36" t="s">
        <v>180</v>
      </c>
      <c r="B66" s="36"/>
      <c r="C66" s="36"/>
      <c r="D66" s="36"/>
    </row>
    <row r="67" spans="1:4" x14ac:dyDescent="0.25">
      <c r="A67" s="36" t="s">
        <v>2</v>
      </c>
      <c r="B67" s="36"/>
      <c r="C67" s="36"/>
      <c r="D67" s="36"/>
    </row>
    <row r="68" spans="1:4" x14ac:dyDescent="0.25">
      <c r="A68" s="36" t="s">
        <v>3</v>
      </c>
      <c r="B68" s="36"/>
      <c r="C68" s="36"/>
      <c r="D68" s="36"/>
    </row>
    <row r="70" spans="1:4" x14ac:dyDescent="0.25">
      <c r="D70" s="4" t="s">
        <v>101</v>
      </c>
    </row>
    <row r="71" spans="1:4" ht="15.6" customHeight="1" x14ac:dyDescent="0.25">
      <c r="A71" s="37" t="s">
        <v>4</v>
      </c>
      <c r="B71" s="37" t="s">
        <v>5</v>
      </c>
      <c r="C71" s="39" t="s">
        <v>184</v>
      </c>
      <c r="D71" s="39"/>
    </row>
    <row r="72" spans="1:4" x14ac:dyDescent="0.25">
      <c r="A72" s="37"/>
      <c r="B72" s="37"/>
      <c r="C72" s="12" t="s">
        <v>263</v>
      </c>
      <c r="D72" s="12" t="s">
        <v>252</v>
      </c>
    </row>
    <row r="73" spans="1:4" x14ac:dyDescent="0.25">
      <c r="A73" s="38" t="s">
        <v>175</v>
      </c>
      <c r="B73" s="38"/>
      <c r="C73" s="38"/>
      <c r="D73" s="38"/>
    </row>
    <row r="74" spans="1:4" ht="31.5" x14ac:dyDescent="0.25">
      <c r="A74" s="14" t="s">
        <v>123</v>
      </c>
      <c r="B74" s="14" t="s">
        <v>124</v>
      </c>
      <c r="C74" s="2">
        <v>42673.73</v>
      </c>
      <c r="D74" s="2">
        <f>91500.14-26644.8</f>
        <v>64855.34</v>
      </c>
    </row>
    <row r="75" spans="1:4" x14ac:dyDescent="0.25">
      <c r="A75" s="11" t="s">
        <v>119</v>
      </c>
      <c r="B75" s="11" t="s">
        <v>120</v>
      </c>
      <c r="C75" s="2">
        <v>0</v>
      </c>
      <c r="D75" s="2">
        <v>0</v>
      </c>
    </row>
    <row r="76" spans="1:4" x14ac:dyDescent="0.25">
      <c r="A76" s="35" t="s">
        <v>100</v>
      </c>
      <c r="B76" s="11" t="s">
        <v>196</v>
      </c>
      <c r="C76" s="2">
        <v>0</v>
      </c>
      <c r="D76" s="2">
        <v>0</v>
      </c>
    </row>
    <row r="77" spans="1:4" x14ac:dyDescent="0.25">
      <c r="A77" s="35"/>
      <c r="B77" s="11" t="s">
        <v>314</v>
      </c>
      <c r="C77" s="2">
        <v>0</v>
      </c>
      <c r="D77" s="2">
        <v>0</v>
      </c>
    </row>
    <row r="78" spans="1:4" x14ac:dyDescent="0.25">
      <c r="A78" s="35"/>
      <c r="B78" s="11" t="s">
        <v>315</v>
      </c>
      <c r="C78" s="2">
        <v>0</v>
      </c>
      <c r="D78" s="2">
        <v>0</v>
      </c>
    </row>
    <row r="79" spans="1:4" ht="31.5" x14ac:dyDescent="0.25">
      <c r="A79" s="11" t="s">
        <v>185</v>
      </c>
      <c r="B79" s="11" t="s">
        <v>191</v>
      </c>
      <c r="C79" s="2">
        <v>31489.5</v>
      </c>
      <c r="D79" s="2">
        <f>11259.5+605.35+242.14+11259.49+605.35+242.14+11259.5+605.35+242.14+11259.5+605.34+242.14</f>
        <v>48427.939999999995</v>
      </c>
    </row>
    <row r="80" spans="1:4" x14ac:dyDescent="0.25">
      <c r="A80" s="14" t="s">
        <v>178</v>
      </c>
      <c r="B80" s="11" t="s">
        <v>126</v>
      </c>
      <c r="C80" s="2">
        <v>0</v>
      </c>
      <c r="D80" s="2">
        <v>0</v>
      </c>
    </row>
    <row r="81" spans="1:4" x14ac:dyDescent="0.25">
      <c r="A81" s="11" t="s">
        <v>253</v>
      </c>
      <c r="B81" s="11" t="s">
        <v>41</v>
      </c>
      <c r="C81" s="2">
        <v>7.85</v>
      </c>
      <c r="D81" s="2">
        <v>3.13</v>
      </c>
    </row>
    <row r="82" spans="1:4" ht="31.5" x14ac:dyDescent="0.25">
      <c r="A82" s="11" t="s">
        <v>207</v>
      </c>
      <c r="B82" s="11" t="s">
        <v>259</v>
      </c>
      <c r="C82" s="2">
        <v>2859.52</v>
      </c>
      <c r="D82" s="2">
        <v>2169.4</v>
      </c>
    </row>
    <row r="83" spans="1:4" ht="31.5" x14ac:dyDescent="0.25">
      <c r="A83" s="14" t="s">
        <v>255</v>
      </c>
      <c r="B83" s="11" t="s">
        <v>206</v>
      </c>
      <c r="C83" s="2">
        <v>0</v>
      </c>
      <c r="D83" s="2">
        <v>8.07</v>
      </c>
    </row>
    <row r="84" spans="1:4" x14ac:dyDescent="0.25">
      <c r="A84" s="14"/>
      <c r="B84" s="11"/>
      <c r="C84" s="2"/>
      <c r="D84" s="2"/>
    </row>
    <row r="85" spans="1:4" x14ac:dyDescent="0.25">
      <c r="A85" s="38" t="s">
        <v>176</v>
      </c>
      <c r="B85" s="38"/>
      <c r="C85" s="38"/>
      <c r="D85" s="38"/>
    </row>
    <row r="86" spans="1:4" ht="31.5" x14ac:dyDescent="0.25">
      <c r="A86" s="14" t="s">
        <v>186</v>
      </c>
      <c r="B86" s="11" t="s">
        <v>22</v>
      </c>
      <c r="C86" s="2">
        <v>0</v>
      </c>
      <c r="D86" s="2">
        <v>0</v>
      </c>
    </row>
    <row r="87" spans="1:4" x14ac:dyDescent="0.25">
      <c r="A87" s="11" t="s">
        <v>128</v>
      </c>
      <c r="B87" s="11" t="s">
        <v>10</v>
      </c>
      <c r="C87" s="2">
        <v>0</v>
      </c>
      <c r="D87" s="2">
        <v>0</v>
      </c>
    </row>
    <row r="88" spans="1:4" ht="31.5" x14ac:dyDescent="0.25">
      <c r="A88" s="11" t="s">
        <v>214</v>
      </c>
      <c r="B88" s="11" t="s">
        <v>14</v>
      </c>
      <c r="C88" s="2">
        <v>7.69</v>
      </c>
      <c r="D88" s="2">
        <f>2.91+2.73</f>
        <v>5.6400000000000006</v>
      </c>
    </row>
    <row r="89" spans="1:4" x14ac:dyDescent="0.25">
      <c r="A89" s="11" t="s">
        <v>215</v>
      </c>
      <c r="B89" s="11" t="s">
        <v>16</v>
      </c>
      <c r="C89" s="2">
        <v>9489.1200000000008</v>
      </c>
      <c r="D89" s="2">
        <v>10428.799999999999</v>
      </c>
    </row>
    <row r="90" spans="1:4" x14ac:dyDescent="0.25">
      <c r="A90" s="11" t="s">
        <v>17</v>
      </c>
      <c r="B90" s="11" t="s">
        <v>192</v>
      </c>
      <c r="C90" s="2">
        <v>0</v>
      </c>
      <c r="D90" s="2">
        <v>0</v>
      </c>
    </row>
    <row r="91" spans="1:4" x14ac:dyDescent="0.25">
      <c r="A91" s="8"/>
      <c r="B91" s="8"/>
      <c r="C91" s="9"/>
      <c r="D91" s="9"/>
    </row>
    <row r="92" spans="1:4" ht="23.25" customHeight="1" x14ac:dyDescent="0.25">
      <c r="A92" s="8"/>
      <c r="B92" s="8"/>
      <c r="C92" s="9"/>
      <c r="D92" s="9"/>
    </row>
    <row r="93" spans="1:4" x14ac:dyDescent="0.25">
      <c r="A93" s="40" t="s">
        <v>0</v>
      </c>
      <c r="B93" s="40"/>
      <c r="C93" s="40"/>
      <c r="D93" s="40"/>
    </row>
    <row r="94" spans="1:4" x14ac:dyDescent="0.25">
      <c r="A94" s="36" t="s">
        <v>180</v>
      </c>
      <c r="B94" s="36"/>
      <c r="C94" s="36"/>
      <c r="D94" s="36"/>
    </row>
    <row r="95" spans="1:4" x14ac:dyDescent="0.25">
      <c r="A95" s="36" t="s">
        <v>2</v>
      </c>
      <c r="B95" s="36"/>
      <c r="C95" s="36"/>
      <c r="D95" s="36"/>
    </row>
    <row r="96" spans="1:4" x14ac:dyDescent="0.25">
      <c r="A96" s="36" t="s">
        <v>3</v>
      </c>
      <c r="B96" s="36"/>
      <c r="C96" s="36"/>
      <c r="D96" s="36"/>
    </row>
    <row r="98" spans="1:4" x14ac:dyDescent="0.25">
      <c r="D98" s="4" t="s">
        <v>101</v>
      </c>
    </row>
    <row r="99" spans="1:4" ht="15.6" customHeight="1" x14ac:dyDescent="0.25">
      <c r="A99" s="37" t="s">
        <v>4</v>
      </c>
      <c r="B99" s="37" t="s">
        <v>5</v>
      </c>
      <c r="C99" s="39" t="s">
        <v>184</v>
      </c>
      <c r="D99" s="39"/>
    </row>
    <row r="100" spans="1:4" x14ac:dyDescent="0.25">
      <c r="A100" s="37"/>
      <c r="B100" s="37"/>
      <c r="C100" s="12" t="s">
        <v>263</v>
      </c>
      <c r="D100" s="12" t="s">
        <v>252</v>
      </c>
    </row>
    <row r="101" spans="1:4" x14ac:dyDescent="0.25">
      <c r="A101" s="38" t="s">
        <v>176</v>
      </c>
      <c r="B101" s="38"/>
      <c r="C101" s="38"/>
      <c r="D101" s="38"/>
    </row>
    <row r="102" spans="1:4" x14ac:dyDescent="0.25">
      <c r="A102" s="41" t="s">
        <v>6</v>
      </c>
      <c r="B102" s="11" t="s">
        <v>7</v>
      </c>
      <c r="C102" s="2">
        <v>0</v>
      </c>
      <c r="D102" s="2">
        <v>0.75</v>
      </c>
    </row>
    <row r="103" spans="1:4" x14ac:dyDescent="0.25">
      <c r="A103" s="41"/>
      <c r="B103" s="11" t="s">
        <v>111</v>
      </c>
      <c r="C103" s="2">
        <v>0</v>
      </c>
      <c r="D103" s="2">
        <v>0.5</v>
      </c>
    </row>
    <row r="104" spans="1:4" x14ac:dyDescent="0.25">
      <c r="A104" s="41"/>
      <c r="B104" s="11" t="s">
        <v>112</v>
      </c>
      <c r="C104" s="2">
        <v>0</v>
      </c>
      <c r="D104" s="2">
        <v>0</v>
      </c>
    </row>
    <row r="105" spans="1:4" x14ac:dyDescent="0.25">
      <c r="A105" s="41"/>
      <c r="B105" s="11" t="s">
        <v>8</v>
      </c>
      <c r="C105" s="2">
        <v>0</v>
      </c>
      <c r="D105" s="2">
        <v>5.52</v>
      </c>
    </row>
    <row r="106" spans="1:4" x14ac:dyDescent="0.25">
      <c r="A106" s="41"/>
      <c r="B106" s="11" t="s">
        <v>9</v>
      </c>
      <c r="C106" s="2">
        <v>0</v>
      </c>
      <c r="D106" s="2">
        <v>1.1200000000000001</v>
      </c>
    </row>
    <row r="107" spans="1:4" x14ac:dyDescent="0.25">
      <c r="A107" s="41"/>
      <c r="B107" s="11" t="s">
        <v>211</v>
      </c>
      <c r="C107" s="2">
        <v>0</v>
      </c>
      <c r="D107" s="6">
        <v>1.1299999999999999</v>
      </c>
    </row>
    <row r="108" spans="1:4" x14ac:dyDescent="0.25">
      <c r="A108" s="41"/>
      <c r="B108" s="11" t="s">
        <v>212</v>
      </c>
      <c r="C108" s="2">
        <v>0</v>
      </c>
      <c r="D108" s="6">
        <v>1.1299999999999999</v>
      </c>
    </row>
    <row r="109" spans="1:4" x14ac:dyDescent="0.25">
      <c r="A109" s="41"/>
      <c r="B109" s="11" t="s">
        <v>192</v>
      </c>
      <c r="C109" s="2">
        <v>89.5</v>
      </c>
      <c r="D109" s="20">
        <v>0</v>
      </c>
    </row>
    <row r="110" spans="1:4" x14ac:dyDescent="0.25">
      <c r="A110" s="35" t="s">
        <v>153</v>
      </c>
      <c r="B110" s="11" t="s">
        <v>197</v>
      </c>
      <c r="C110" s="2">
        <v>0</v>
      </c>
      <c r="D110" s="2">
        <v>0</v>
      </c>
    </row>
    <row r="111" spans="1:4" ht="17.45" customHeight="1" x14ac:dyDescent="0.25">
      <c r="A111" s="35"/>
      <c r="B111" s="11" t="s">
        <v>256</v>
      </c>
      <c r="C111" s="2">
        <v>0</v>
      </c>
      <c r="D111" s="2">
        <v>0</v>
      </c>
    </row>
    <row r="112" spans="1:4" ht="18" customHeight="1" x14ac:dyDescent="0.25">
      <c r="A112" s="35"/>
      <c r="B112" s="11" t="s">
        <v>89</v>
      </c>
      <c r="C112" s="2">
        <v>0</v>
      </c>
      <c r="D112" s="2">
        <v>0</v>
      </c>
    </row>
    <row r="113" spans="1:4" ht="31.5" x14ac:dyDescent="0.25">
      <c r="A113" s="11" t="s">
        <v>21</v>
      </c>
      <c r="B113" s="11" t="s">
        <v>22</v>
      </c>
      <c r="C113" s="2">
        <v>0</v>
      </c>
      <c r="D113" s="2">
        <v>0</v>
      </c>
    </row>
    <row r="114" spans="1:4" x14ac:dyDescent="0.25">
      <c r="A114" s="31" t="s">
        <v>23</v>
      </c>
      <c r="B114" s="11" t="s">
        <v>24</v>
      </c>
      <c r="C114" s="2">
        <v>226.6</v>
      </c>
      <c r="D114" s="2">
        <v>5</v>
      </c>
    </row>
    <row r="115" spans="1:4" x14ac:dyDescent="0.25">
      <c r="A115" s="33"/>
      <c r="B115" s="11" t="s">
        <v>249</v>
      </c>
      <c r="C115" s="2">
        <v>0</v>
      </c>
      <c r="D115" s="2">
        <v>0</v>
      </c>
    </row>
    <row r="116" spans="1:4" x14ac:dyDescent="0.25">
      <c r="A116" s="33"/>
      <c r="B116" s="11" t="s">
        <v>250</v>
      </c>
      <c r="C116" s="2">
        <v>0</v>
      </c>
      <c r="D116" s="2">
        <v>0</v>
      </c>
    </row>
    <row r="117" spans="1:4" x14ac:dyDescent="0.25">
      <c r="A117" s="33"/>
      <c r="B117" s="11" t="s">
        <v>251</v>
      </c>
      <c r="C117" s="2">
        <v>0</v>
      </c>
      <c r="D117" s="2">
        <v>0</v>
      </c>
    </row>
    <row r="118" spans="1:4" x14ac:dyDescent="0.25">
      <c r="A118" s="33"/>
      <c r="B118" s="11" t="s">
        <v>35</v>
      </c>
      <c r="C118" s="2">
        <v>0</v>
      </c>
      <c r="D118" s="2">
        <v>0</v>
      </c>
    </row>
    <row r="119" spans="1:4" x14ac:dyDescent="0.25">
      <c r="A119" s="32"/>
      <c r="B119" s="11" t="s">
        <v>7</v>
      </c>
      <c r="C119" s="2">
        <v>0</v>
      </c>
      <c r="D119" s="2">
        <v>0</v>
      </c>
    </row>
    <row r="120" spans="1:4" x14ac:dyDescent="0.25">
      <c r="A120" s="31" t="s">
        <v>25</v>
      </c>
      <c r="B120" s="11" t="s">
        <v>26</v>
      </c>
      <c r="C120" s="2">
        <v>0</v>
      </c>
      <c r="D120" s="2">
        <v>0</v>
      </c>
    </row>
    <row r="121" spans="1:4" x14ac:dyDescent="0.25">
      <c r="A121" s="32"/>
      <c r="B121" s="11" t="s">
        <v>218</v>
      </c>
      <c r="C121" s="2">
        <v>101.65</v>
      </c>
      <c r="D121" s="2">
        <v>3.65</v>
      </c>
    </row>
    <row r="122" spans="1:4" x14ac:dyDescent="0.25">
      <c r="A122" s="11" t="s">
        <v>27</v>
      </c>
      <c r="B122" s="11" t="s">
        <v>200</v>
      </c>
      <c r="C122" s="2">
        <v>105.45</v>
      </c>
      <c r="D122" s="2">
        <v>105.45</v>
      </c>
    </row>
    <row r="123" spans="1:4" ht="18" customHeight="1" x14ac:dyDescent="0.25">
      <c r="A123" s="35" t="s">
        <v>216</v>
      </c>
      <c r="B123" s="11" t="s">
        <v>217</v>
      </c>
      <c r="C123" s="2">
        <v>0</v>
      </c>
      <c r="D123" s="2">
        <v>140.99</v>
      </c>
    </row>
    <row r="124" spans="1:4" ht="17.25" customHeight="1" x14ac:dyDescent="0.25">
      <c r="A124" s="35"/>
      <c r="B124" s="11" t="s">
        <v>114</v>
      </c>
      <c r="C124" s="2">
        <v>0</v>
      </c>
      <c r="D124" s="2">
        <v>0</v>
      </c>
    </row>
    <row r="126" spans="1:4" x14ac:dyDescent="0.25">
      <c r="A126" s="40" t="s">
        <v>0</v>
      </c>
      <c r="B126" s="40"/>
      <c r="C126" s="40"/>
      <c r="D126" s="40"/>
    </row>
    <row r="127" spans="1:4" x14ac:dyDescent="0.25">
      <c r="A127" s="36" t="s">
        <v>180</v>
      </c>
      <c r="B127" s="36"/>
      <c r="C127" s="36"/>
      <c r="D127" s="36"/>
    </row>
    <row r="128" spans="1:4" x14ac:dyDescent="0.25">
      <c r="A128" s="36" t="s">
        <v>2</v>
      </c>
      <c r="B128" s="36"/>
      <c r="C128" s="36"/>
      <c r="D128" s="36"/>
    </row>
    <row r="129" spans="1:4" x14ac:dyDescent="0.25">
      <c r="A129" s="36" t="s">
        <v>3</v>
      </c>
      <c r="B129" s="36"/>
      <c r="C129" s="36"/>
      <c r="D129" s="36"/>
    </row>
    <row r="131" spans="1:4" x14ac:dyDescent="0.25">
      <c r="D131" s="4" t="s">
        <v>101</v>
      </c>
    </row>
    <row r="132" spans="1:4" ht="15.6" customHeight="1" x14ac:dyDescent="0.25">
      <c r="A132" s="37" t="s">
        <v>4</v>
      </c>
      <c r="B132" s="37" t="s">
        <v>5</v>
      </c>
      <c r="C132" s="39" t="s">
        <v>184</v>
      </c>
      <c r="D132" s="39"/>
    </row>
    <row r="133" spans="1:4" x14ac:dyDescent="0.25">
      <c r="A133" s="37"/>
      <c r="B133" s="37"/>
      <c r="C133" s="12" t="s">
        <v>263</v>
      </c>
      <c r="D133" s="12" t="s">
        <v>252</v>
      </c>
    </row>
    <row r="134" spans="1:4" x14ac:dyDescent="0.25">
      <c r="A134" s="38" t="s">
        <v>176</v>
      </c>
      <c r="B134" s="38"/>
      <c r="C134" s="38"/>
      <c r="D134" s="38"/>
    </row>
    <row r="135" spans="1:4" ht="31.5" x14ac:dyDescent="0.25">
      <c r="A135" s="11" t="s">
        <v>30</v>
      </c>
      <c r="B135" s="11" t="s">
        <v>31</v>
      </c>
      <c r="C135" s="2">
        <v>6088.11</v>
      </c>
      <c r="D135" s="2">
        <v>5058.08</v>
      </c>
    </row>
    <row r="136" spans="1:4" x14ac:dyDescent="0.25">
      <c r="A136" s="35" t="s">
        <v>42</v>
      </c>
      <c r="B136" s="11" t="s">
        <v>44</v>
      </c>
      <c r="C136" s="2">
        <v>0</v>
      </c>
      <c r="D136" s="2">
        <v>0</v>
      </c>
    </row>
    <row r="137" spans="1:4" x14ac:dyDescent="0.25">
      <c r="A137" s="35"/>
      <c r="B137" s="11" t="s">
        <v>117</v>
      </c>
      <c r="C137" s="2">
        <v>0</v>
      </c>
      <c r="D137" s="2">
        <v>0</v>
      </c>
    </row>
    <row r="138" spans="1:4" x14ac:dyDescent="0.25">
      <c r="A138" s="41" t="s">
        <v>81</v>
      </c>
      <c r="B138" s="11" t="s">
        <v>209</v>
      </c>
      <c r="C138" s="2">
        <v>0</v>
      </c>
      <c r="D138" s="2">
        <v>2</v>
      </c>
    </row>
    <row r="139" spans="1:4" x14ac:dyDescent="0.25">
      <c r="A139" s="41"/>
      <c r="B139" s="11" t="s">
        <v>28</v>
      </c>
      <c r="C139" s="2">
        <v>0</v>
      </c>
      <c r="D139" s="2">
        <v>2</v>
      </c>
    </row>
    <row r="140" spans="1:4" x14ac:dyDescent="0.25">
      <c r="A140" s="41"/>
      <c r="B140" s="11" t="s">
        <v>201</v>
      </c>
      <c r="C140" s="2">
        <v>0</v>
      </c>
      <c r="D140" s="2">
        <v>4</v>
      </c>
    </row>
    <row r="141" spans="1:4" ht="18" customHeight="1" x14ac:dyDescent="0.25">
      <c r="A141" s="41"/>
      <c r="B141" s="11" t="s">
        <v>202</v>
      </c>
      <c r="C141" s="2">
        <v>0</v>
      </c>
      <c r="D141" s="2">
        <v>0</v>
      </c>
    </row>
    <row r="142" spans="1:4" ht="18" customHeight="1" x14ac:dyDescent="0.25">
      <c r="A142" s="41"/>
      <c r="B142" s="11" t="s">
        <v>210</v>
      </c>
      <c r="C142" s="2">
        <v>0</v>
      </c>
      <c r="D142" s="2">
        <v>12</v>
      </c>
    </row>
    <row r="143" spans="1:4" x14ac:dyDescent="0.25">
      <c r="A143" s="11" t="s">
        <v>154</v>
      </c>
      <c r="B143" s="11" t="s">
        <v>37</v>
      </c>
      <c r="C143" s="2">
        <v>33.99</v>
      </c>
      <c r="D143" s="2">
        <v>59.78</v>
      </c>
    </row>
    <row r="144" spans="1:4" x14ac:dyDescent="0.25">
      <c r="A144" s="14" t="s">
        <v>155</v>
      </c>
      <c r="B144" s="11" t="s">
        <v>85</v>
      </c>
      <c r="C144" s="2">
        <v>1070</v>
      </c>
      <c r="D144" s="2">
        <v>700</v>
      </c>
    </row>
    <row r="145" spans="1:4" x14ac:dyDescent="0.25">
      <c r="A145" s="41" t="s">
        <v>156</v>
      </c>
      <c r="B145" s="11" t="s">
        <v>46</v>
      </c>
      <c r="C145" s="2">
        <v>0</v>
      </c>
      <c r="D145" s="2">
        <f>250+250</f>
        <v>500</v>
      </c>
    </row>
    <row r="146" spans="1:4" x14ac:dyDescent="0.25">
      <c r="A146" s="41"/>
      <c r="B146" s="11" t="s">
        <v>213</v>
      </c>
      <c r="C146" s="2">
        <v>0</v>
      </c>
      <c r="D146" s="2">
        <f>250+250</f>
        <v>500</v>
      </c>
    </row>
    <row r="147" spans="1:4" x14ac:dyDescent="0.25">
      <c r="A147" s="41"/>
      <c r="B147" s="11" t="s">
        <v>47</v>
      </c>
      <c r="C147" s="2">
        <v>0</v>
      </c>
      <c r="D147" s="2">
        <v>0</v>
      </c>
    </row>
    <row r="148" spans="1:4" x14ac:dyDescent="0.25">
      <c r="A148" s="41" t="s">
        <v>152</v>
      </c>
      <c r="B148" s="11" t="s">
        <v>133</v>
      </c>
      <c r="C148" s="2">
        <v>0</v>
      </c>
      <c r="D148" s="2">
        <v>0</v>
      </c>
    </row>
    <row r="149" spans="1:4" x14ac:dyDescent="0.25">
      <c r="A149" s="41"/>
      <c r="B149" s="11" t="s">
        <v>48</v>
      </c>
      <c r="C149" s="2">
        <v>0</v>
      </c>
      <c r="D149" s="2">
        <v>0</v>
      </c>
    </row>
    <row r="150" spans="1:4" x14ac:dyDescent="0.25">
      <c r="A150" s="35" t="s">
        <v>164</v>
      </c>
      <c r="B150" s="11" t="s">
        <v>261</v>
      </c>
      <c r="C150" s="2">
        <v>0</v>
      </c>
      <c r="D150" s="2">
        <v>0</v>
      </c>
    </row>
    <row r="151" spans="1:4" x14ac:dyDescent="0.25">
      <c r="A151" s="35"/>
      <c r="B151" s="11" t="s">
        <v>130</v>
      </c>
      <c r="C151" s="2">
        <v>0</v>
      </c>
      <c r="D151" s="2">
        <v>0</v>
      </c>
    </row>
    <row r="152" spans="1:4" x14ac:dyDescent="0.25">
      <c r="A152" s="41" t="s">
        <v>162</v>
      </c>
      <c r="B152" s="11" t="s">
        <v>61</v>
      </c>
      <c r="C152" s="2">
        <v>190.68</v>
      </c>
      <c r="D152" s="2">
        <f>119.95+95.33+10+10+44.1+5+5+44.1+5+139.65</f>
        <v>478.13</v>
      </c>
    </row>
    <row r="153" spans="1:4" x14ac:dyDescent="0.25">
      <c r="A153" s="41"/>
      <c r="B153" s="11" t="s">
        <v>62</v>
      </c>
      <c r="C153" s="2">
        <v>0</v>
      </c>
      <c r="D153" s="2">
        <v>0</v>
      </c>
    </row>
    <row r="154" spans="1:4" x14ac:dyDescent="0.25">
      <c r="A154" s="41"/>
      <c r="B154" s="11" t="s">
        <v>63</v>
      </c>
      <c r="C154" s="2">
        <v>0</v>
      </c>
      <c r="D154" s="2">
        <v>0</v>
      </c>
    </row>
    <row r="155" spans="1:4" x14ac:dyDescent="0.25">
      <c r="A155" s="11" t="s">
        <v>142</v>
      </c>
      <c r="B155" s="11" t="s">
        <v>193</v>
      </c>
      <c r="C155" s="2">
        <v>0</v>
      </c>
      <c r="D155" s="2">
        <v>0</v>
      </c>
    </row>
    <row r="156" spans="1:4" x14ac:dyDescent="0.25">
      <c r="A156" s="11" t="s">
        <v>90</v>
      </c>
      <c r="B156" s="11" t="s">
        <v>86</v>
      </c>
      <c r="C156" s="2">
        <v>0</v>
      </c>
      <c r="D156" s="2">
        <v>0</v>
      </c>
    </row>
    <row r="157" spans="1:4" ht="18.75" customHeight="1" x14ac:dyDescent="0.25">
      <c r="A157" s="26"/>
      <c r="B157" s="26"/>
      <c r="C157" s="27"/>
      <c r="D157" s="27"/>
    </row>
    <row r="159" spans="1:4" x14ac:dyDescent="0.25">
      <c r="A159" s="40" t="s">
        <v>0</v>
      </c>
      <c r="B159" s="40"/>
      <c r="C159" s="40"/>
      <c r="D159" s="40"/>
    </row>
    <row r="160" spans="1:4" x14ac:dyDescent="0.25">
      <c r="A160" s="36" t="s">
        <v>180</v>
      </c>
      <c r="B160" s="36"/>
      <c r="C160" s="36"/>
      <c r="D160" s="36"/>
    </row>
    <row r="161" spans="1:4" x14ac:dyDescent="0.25">
      <c r="A161" s="36" t="s">
        <v>2</v>
      </c>
      <c r="B161" s="36"/>
      <c r="C161" s="36"/>
      <c r="D161" s="36"/>
    </row>
    <row r="162" spans="1:4" x14ac:dyDescent="0.25">
      <c r="A162" s="36" t="s">
        <v>3</v>
      </c>
      <c r="B162" s="36"/>
      <c r="C162" s="36"/>
      <c r="D162" s="36"/>
    </row>
    <row r="164" spans="1:4" x14ac:dyDescent="0.25">
      <c r="D164" s="4" t="s">
        <v>101</v>
      </c>
    </row>
    <row r="165" spans="1:4" ht="15.6" customHeight="1" x14ac:dyDescent="0.25">
      <c r="A165" s="37" t="s">
        <v>4</v>
      </c>
      <c r="B165" s="37" t="s">
        <v>5</v>
      </c>
      <c r="C165" s="39" t="s">
        <v>184</v>
      </c>
      <c r="D165" s="39"/>
    </row>
    <row r="166" spans="1:4" x14ac:dyDescent="0.25">
      <c r="A166" s="37"/>
      <c r="B166" s="37"/>
      <c r="C166" s="12" t="s">
        <v>263</v>
      </c>
      <c r="D166" s="12" t="s">
        <v>252</v>
      </c>
    </row>
    <row r="167" spans="1:4" x14ac:dyDescent="0.25">
      <c r="A167" s="38" t="s">
        <v>176</v>
      </c>
      <c r="B167" s="38"/>
      <c r="C167" s="38"/>
      <c r="D167" s="38"/>
    </row>
    <row r="168" spans="1:4" ht="15.6" customHeight="1" x14ac:dyDescent="0.25">
      <c r="A168" s="35" t="s">
        <v>160</v>
      </c>
      <c r="B168" s="11" t="s">
        <v>129</v>
      </c>
      <c r="C168" s="2">
        <v>0</v>
      </c>
      <c r="D168" s="2">
        <v>0</v>
      </c>
    </row>
    <row r="169" spans="1:4" x14ac:dyDescent="0.25">
      <c r="A169" s="35"/>
      <c r="B169" s="11" t="s">
        <v>179</v>
      </c>
      <c r="C169" s="2">
        <v>0</v>
      </c>
      <c r="D169" s="2">
        <v>0</v>
      </c>
    </row>
    <row r="170" spans="1:4" x14ac:dyDescent="0.25">
      <c r="A170" s="35"/>
      <c r="B170" s="11" t="s">
        <v>95</v>
      </c>
      <c r="C170" s="2">
        <v>0</v>
      </c>
      <c r="D170" s="2">
        <v>0</v>
      </c>
    </row>
    <row r="171" spans="1:4" x14ac:dyDescent="0.25">
      <c r="A171" s="35"/>
      <c r="B171" s="11" t="s">
        <v>108</v>
      </c>
      <c r="C171" s="2">
        <v>0</v>
      </c>
      <c r="D171" s="2">
        <v>0</v>
      </c>
    </row>
    <row r="172" spans="1:4" x14ac:dyDescent="0.25">
      <c r="A172" s="35"/>
      <c r="B172" s="11" t="s">
        <v>109</v>
      </c>
      <c r="C172" s="2">
        <v>0</v>
      </c>
      <c r="D172" s="2">
        <v>0</v>
      </c>
    </row>
    <row r="173" spans="1:4" x14ac:dyDescent="0.25">
      <c r="A173" s="35"/>
      <c r="B173" s="11" t="s">
        <v>44</v>
      </c>
      <c r="C173" s="2">
        <v>0</v>
      </c>
      <c r="D173" s="2">
        <v>0</v>
      </c>
    </row>
    <row r="174" spans="1:4" x14ac:dyDescent="0.25">
      <c r="A174" s="35"/>
      <c r="B174" s="11" t="s">
        <v>56</v>
      </c>
      <c r="C174" s="2">
        <v>0</v>
      </c>
      <c r="D174" s="2">
        <v>0</v>
      </c>
    </row>
    <row r="175" spans="1:4" x14ac:dyDescent="0.25">
      <c r="A175" s="35"/>
      <c r="B175" s="11" t="s">
        <v>22</v>
      </c>
      <c r="C175" s="2">
        <v>0</v>
      </c>
      <c r="D175" s="2">
        <v>0</v>
      </c>
    </row>
    <row r="176" spans="1:4" x14ac:dyDescent="0.25">
      <c r="A176" s="35"/>
      <c r="B176" s="11" t="s">
        <v>107</v>
      </c>
      <c r="C176" s="2">
        <v>0</v>
      </c>
      <c r="D176" s="2">
        <v>0</v>
      </c>
    </row>
    <row r="177" spans="1:4" x14ac:dyDescent="0.25">
      <c r="A177" s="35"/>
      <c r="B177" s="11" t="s">
        <v>102</v>
      </c>
      <c r="C177" s="2">
        <v>0</v>
      </c>
      <c r="D177" s="2">
        <v>0</v>
      </c>
    </row>
    <row r="178" spans="1:4" x14ac:dyDescent="0.25">
      <c r="A178" s="35"/>
      <c r="B178" s="11" t="s">
        <v>110</v>
      </c>
      <c r="C178" s="2">
        <v>0</v>
      </c>
      <c r="D178" s="2">
        <v>0</v>
      </c>
    </row>
    <row r="179" spans="1:4" ht="31.5" x14ac:dyDescent="0.25">
      <c r="A179" s="35"/>
      <c r="B179" s="11" t="s">
        <v>92</v>
      </c>
      <c r="C179" s="2">
        <v>0</v>
      </c>
      <c r="D179" s="2">
        <v>0</v>
      </c>
    </row>
    <row r="180" spans="1:4" x14ac:dyDescent="0.25">
      <c r="A180" s="35"/>
      <c r="B180" s="11" t="s">
        <v>57</v>
      </c>
      <c r="C180" s="2">
        <v>0</v>
      </c>
      <c r="D180" s="2">
        <v>0</v>
      </c>
    </row>
    <row r="181" spans="1:4" x14ac:dyDescent="0.25">
      <c r="A181" s="35"/>
      <c r="B181" s="11" t="s">
        <v>15</v>
      </c>
      <c r="C181" s="2">
        <v>0</v>
      </c>
      <c r="D181" s="2">
        <v>0</v>
      </c>
    </row>
    <row r="182" spans="1:4" x14ac:dyDescent="0.25">
      <c r="A182" s="35"/>
      <c r="B182" s="11" t="s">
        <v>93</v>
      </c>
      <c r="C182" s="2">
        <v>0</v>
      </c>
      <c r="D182" s="2">
        <v>0</v>
      </c>
    </row>
    <row r="183" spans="1:4" x14ac:dyDescent="0.25">
      <c r="A183" s="35"/>
      <c r="B183" s="11" t="s">
        <v>94</v>
      </c>
      <c r="C183" s="2">
        <v>0</v>
      </c>
      <c r="D183" s="2">
        <v>0</v>
      </c>
    </row>
    <row r="184" spans="1:4" x14ac:dyDescent="0.25">
      <c r="A184" s="35"/>
      <c r="B184" s="11" t="s">
        <v>161</v>
      </c>
      <c r="C184" s="2">
        <v>0</v>
      </c>
      <c r="D184" s="2">
        <v>0</v>
      </c>
    </row>
    <row r="185" spans="1:4" x14ac:dyDescent="0.25">
      <c r="A185" s="35"/>
      <c r="B185" s="11" t="s">
        <v>85</v>
      </c>
      <c r="C185" s="2">
        <v>0</v>
      </c>
      <c r="D185" s="2">
        <v>0</v>
      </c>
    </row>
    <row r="186" spans="1:4" ht="15" customHeight="1" x14ac:dyDescent="0.25">
      <c r="A186" s="35"/>
      <c r="B186" s="11" t="s">
        <v>96</v>
      </c>
      <c r="C186" s="2">
        <v>0</v>
      </c>
      <c r="D186" s="2">
        <v>0</v>
      </c>
    </row>
    <row r="187" spans="1:4" x14ac:dyDescent="0.25">
      <c r="A187" s="11" t="s">
        <v>91</v>
      </c>
      <c r="B187" s="11" t="s">
        <v>131</v>
      </c>
      <c r="C187" s="2">
        <v>0</v>
      </c>
      <c r="D187" s="2">
        <v>0</v>
      </c>
    </row>
    <row r="188" spans="1:4" ht="30.75" customHeight="1" x14ac:dyDescent="0.25">
      <c r="A188" s="11" t="s">
        <v>70</v>
      </c>
      <c r="B188" s="11" t="s">
        <v>10</v>
      </c>
      <c r="C188" s="2">
        <v>0</v>
      </c>
      <c r="D188" s="2">
        <v>0</v>
      </c>
    </row>
    <row r="189" spans="1:4" x14ac:dyDescent="0.25">
      <c r="A189" s="22" t="s">
        <v>290</v>
      </c>
      <c r="B189" s="22" t="s">
        <v>71</v>
      </c>
      <c r="C189" s="2">
        <v>0</v>
      </c>
      <c r="D189" s="2">
        <v>0</v>
      </c>
    </row>
    <row r="190" spans="1:4" ht="10.5" customHeight="1" x14ac:dyDescent="0.25">
      <c r="A190" s="26"/>
      <c r="B190" s="26"/>
      <c r="C190" s="27"/>
      <c r="D190" s="27"/>
    </row>
    <row r="191" spans="1:4" ht="2.25" customHeight="1" x14ac:dyDescent="0.25">
      <c r="A191" s="26"/>
      <c r="B191" s="26"/>
      <c r="C191" s="27"/>
      <c r="D191" s="27"/>
    </row>
    <row r="192" spans="1:4" x14ac:dyDescent="0.25">
      <c r="A192" s="40" t="s">
        <v>0</v>
      </c>
      <c r="B192" s="40"/>
      <c r="C192" s="40"/>
      <c r="D192" s="40"/>
    </row>
    <row r="193" spans="1:4" x14ac:dyDescent="0.25">
      <c r="A193" s="36" t="s">
        <v>180</v>
      </c>
      <c r="B193" s="36"/>
      <c r="C193" s="36"/>
      <c r="D193" s="36"/>
    </row>
    <row r="194" spans="1:4" x14ac:dyDescent="0.25">
      <c r="A194" s="36" t="s">
        <v>2</v>
      </c>
      <c r="B194" s="36"/>
      <c r="C194" s="36"/>
      <c r="D194" s="36"/>
    </row>
    <row r="195" spans="1:4" x14ac:dyDescent="0.25">
      <c r="A195" s="36" t="s">
        <v>3</v>
      </c>
      <c r="B195" s="36"/>
      <c r="C195" s="36"/>
      <c r="D195" s="36"/>
    </row>
    <row r="197" spans="1:4" x14ac:dyDescent="0.25">
      <c r="D197" s="4" t="s">
        <v>101</v>
      </c>
    </row>
    <row r="198" spans="1:4" ht="15.6" customHeight="1" x14ac:dyDescent="0.25">
      <c r="A198" s="37" t="s">
        <v>4</v>
      </c>
      <c r="B198" s="37" t="s">
        <v>5</v>
      </c>
      <c r="C198" s="39" t="s">
        <v>184</v>
      </c>
      <c r="D198" s="39"/>
    </row>
    <row r="199" spans="1:4" x14ac:dyDescent="0.25">
      <c r="A199" s="37"/>
      <c r="B199" s="37"/>
      <c r="C199" s="12" t="s">
        <v>263</v>
      </c>
      <c r="D199" s="12" t="s">
        <v>252</v>
      </c>
    </row>
    <row r="200" spans="1:4" x14ac:dyDescent="0.25">
      <c r="A200" s="38" t="s">
        <v>176</v>
      </c>
      <c r="B200" s="38"/>
      <c r="C200" s="38"/>
      <c r="D200" s="38"/>
    </row>
    <row r="201" spans="1:4" x14ac:dyDescent="0.25">
      <c r="A201" s="11" t="s">
        <v>265</v>
      </c>
      <c r="B201" s="11" t="s">
        <v>76</v>
      </c>
      <c r="C201" s="2">
        <v>180.35</v>
      </c>
      <c r="D201" s="2">
        <v>0</v>
      </c>
    </row>
    <row r="202" spans="1:4" x14ac:dyDescent="0.25">
      <c r="A202" s="11" t="s">
        <v>77</v>
      </c>
      <c r="B202" s="11" t="s">
        <v>302</v>
      </c>
      <c r="C202" s="2">
        <v>0</v>
      </c>
      <c r="D202" s="2">
        <v>0</v>
      </c>
    </row>
    <row r="203" spans="1:4" x14ac:dyDescent="0.25">
      <c r="A203" s="11" t="s">
        <v>166</v>
      </c>
      <c r="B203" s="11" t="s">
        <v>141</v>
      </c>
      <c r="C203" s="2">
        <v>0</v>
      </c>
      <c r="D203" s="2">
        <v>0</v>
      </c>
    </row>
    <row r="204" spans="1:4" ht="15.6" customHeight="1" x14ac:dyDescent="0.25">
      <c r="A204" s="35" t="s">
        <v>67</v>
      </c>
      <c r="B204" s="11" t="s">
        <v>113</v>
      </c>
      <c r="C204" s="2">
        <v>0</v>
      </c>
      <c r="D204" s="2">
        <v>0</v>
      </c>
    </row>
    <row r="205" spans="1:4" x14ac:dyDescent="0.25">
      <c r="A205" s="35"/>
      <c r="B205" s="11" t="s">
        <v>34</v>
      </c>
      <c r="C205" s="2">
        <v>0</v>
      </c>
      <c r="D205" s="2">
        <v>0</v>
      </c>
    </row>
    <row r="206" spans="1:4" x14ac:dyDescent="0.25">
      <c r="A206" s="35"/>
      <c r="B206" s="11" t="s">
        <v>104</v>
      </c>
      <c r="C206" s="2">
        <v>0</v>
      </c>
      <c r="D206" s="2">
        <v>0</v>
      </c>
    </row>
    <row r="207" spans="1:4" ht="15.6" customHeight="1" x14ac:dyDescent="0.25">
      <c r="A207" s="35"/>
      <c r="B207" s="11" t="s">
        <v>44</v>
      </c>
      <c r="C207" s="2">
        <v>0</v>
      </c>
      <c r="D207" s="2">
        <v>0</v>
      </c>
    </row>
    <row r="208" spans="1:4" x14ac:dyDescent="0.25">
      <c r="A208" s="35"/>
      <c r="B208" s="11" t="s">
        <v>69</v>
      </c>
      <c r="C208" s="2">
        <v>0</v>
      </c>
      <c r="D208" s="2">
        <v>0</v>
      </c>
    </row>
    <row r="209" spans="1:4" x14ac:dyDescent="0.25">
      <c r="A209" s="35"/>
      <c r="B209" s="11" t="s">
        <v>43</v>
      </c>
      <c r="C209" s="2">
        <v>0</v>
      </c>
      <c r="D209" s="2">
        <v>0</v>
      </c>
    </row>
    <row r="210" spans="1:4" x14ac:dyDescent="0.25">
      <c r="A210" s="35"/>
      <c r="B210" s="11" t="s">
        <v>83</v>
      </c>
      <c r="C210" s="2">
        <v>0</v>
      </c>
      <c r="D210" s="2">
        <v>0</v>
      </c>
    </row>
    <row r="211" spans="1:4" x14ac:dyDescent="0.25">
      <c r="A211" s="35"/>
      <c r="B211" s="11" t="s">
        <v>29</v>
      </c>
      <c r="C211" s="2">
        <v>0</v>
      </c>
      <c r="D211" s="2">
        <v>0</v>
      </c>
    </row>
    <row r="212" spans="1:4" x14ac:dyDescent="0.25">
      <c r="A212" s="35"/>
      <c r="B212" s="11" t="s">
        <v>68</v>
      </c>
      <c r="C212" s="2">
        <v>0</v>
      </c>
      <c r="D212" s="2">
        <v>0</v>
      </c>
    </row>
    <row r="213" spans="1:4" x14ac:dyDescent="0.25">
      <c r="A213" s="41" t="s">
        <v>72</v>
      </c>
      <c r="B213" s="11" t="s">
        <v>73</v>
      </c>
      <c r="C213" s="2">
        <v>0</v>
      </c>
      <c r="D213" s="2">
        <v>0</v>
      </c>
    </row>
    <row r="214" spans="1:4" x14ac:dyDescent="0.25">
      <c r="A214" s="41"/>
      <c r="B214" s="11" t="s">
        <v>45</v>
      </c>
      <c r="C214" s="2">
        <v>0</v>
      </c>
      <c r="D214" s="2">
        <v>0</v>
      </c>
    </row>
    <row r="215" spans="1:4" x14ac:dyDescent="0.25">
      <c r="A215" s="41"/>
      <c r="B215" s="11" t="s">
        <v>44</v>
      </c>
      <c r="C215" s="2">
        <v>0</v>
      </c>
      <c r="D215" s="2">
        <v>4.47</v>
      </c>
    </row>
    <row r="216" spans="1:4" ht="47.25" x14ac:dyDescent="0.25">
      <c r="A216" s="11" t="s">
        <v>167</v>
      </c>
      <c r="B216" s="11" t="s">
        <v>86</v>
      </c>
      <c r="C216" s="2">
        <v>0</v>
      </c>
      <c r="D216" s="2">
        <v>0</v>
      </c>
    </row>
    <row r="217" spans="1:4" ht="31.5" x14ac:dyDescent="0.25">
      <c r="A217" s="11" t="s">
        <v>137</v>
      </c>
      <c r="B217" s="11" t="s">
        <v>138</v>
      </c>
      <c r="C217" s="2">
        <v>0</v>
      </c>
      <c r="D217" s="2">
        <v>0</v>
      </c>
    </row>
    <row r="218" spans="1:4" x14ac:dyDescent="0.25">
      <c r="A218" s="11" t="s">
        <v>134</v>
      </c>
      <c r="B218" s="11" t="s">
        <v>194</v>
      </c>
      <c r="C218" s="2">
        <v>0</v>
      </c>
      <c r="D218" s="2">
        <v>6.08</v>
      </c>
    </row>
    <row r="219" spans="1:4" ht="47.25" x14ac:dyDescent="0.25">
      <c r="A219" s="22" t="s">
        <v>99</v>
      </c>
      <c r="B219" s="22" t="s">
        <v>194</v>
      </c>
      <c r="C219" s="2">
        <v>0</v>
      </c>
      <c r="D219" s="2">
        <v>0</v>
      </c>
    </row>
    <row r="220" spans="1:4" ht="21.75" customHeight="1" x14ac:dyDescent="0.25">
      <c r="A220" s="26"/>
      <c r="B220" s="26"/>
      <c r="C220" s="27"/>
      <c r="D220" s="27"/>
    </row>
    <row r="221" spans="1:4" x14ac:dyDescent="0.25">
      <c r="A221" s="40" t="s">
        <v>0</v>
      </c>
      <c r="B221" s="40"/>
      <c r="C221" s="40"/>
      <c r="D221" s="40"/>
    </row>
    <row r="222" spans="1:4" x14ac:dyDescent="0.25">
      <c r="A222" s="36" t="s">
        <v>180</v>
      </c>
      <c r="B222" s="36"/>
      <c r="C222" s="36"/>
      <c r="D222" s="36"/>
    </row>
    <row r="223" spans="1:4" x14ac:dyDescent="0.25">
      <c r="A223" s="36" t="s">
        <v>2</v>
      </c>
      <c r="B223" s="36"/>
      <c r="C223" s="36"/>
      <c r="D223" s="36"/>
    </row>
    <row r="224" spans="1:4" x14ac:dyDescent="0.25">
      <c r="A224" s="36" t="s">
        <v>3</v>
      </c>
      <c r="B224" s="36"/>
      <c r="C224" s="36"/>
      <c r="D224" s="36"/>
    </row>
    <row r="225" spans="1:4" ht="7.5" customHeight="1" x14ac:dyDescent="0.25"/>
    <row r="226" spans="1:4" x14ac:dyDescent="0.25">
      <c r="D226" s="4" t="s">
        <v>101</v>
      </c>
    </row>
    <row r="227" spans="1:4" ht="15.6" customHeight="1" x14ac:dyDescent="0.25">
      <c r="A227" s="37" t="s">
        <v>4</v>
      </c>
      <c r="B227" s="37" t="s">
        <v>5</v>
      </c>
      <c r="C227" s="39" t="s">
        <v>184</v>
      </c>
      <c r="D227" s="39"/>
    </row>
    <row r="228" spans="1:4" x14ac:dyDescent="0.25">
      <c r="A228" s="37"/>
      <c r="B228" s="37"/>
      <c r="C228" s="12" t="s">
        <v>263</v>
      </c>
      <c r="D228" s="12" t="s">
        <v>252</v>
      </c>
    </row>
    <row r="229" spans="1:4" x14ac:dyDescent="0.25">
      <c r="A229" s="38" t="s">
        <v>176</v>
      </c>
      <c r="B229" s="38"/>
      <c r="C229" s="38"/>
      <c r="D229" s="38"/>
    </row>
    <row r="230" spans="1:4" x14ac:dyDescent="0.25">
      <c r="A230" s="14" t="s">
        <v>121</v>
      </c>
      <c r="B230" s="14" t="s">
        <v>122</v>
      </c>
      <c r="C230" s="2">
        <v>0</v>
      </c>
      <c r="D230" s="2">
        <v>0</v>
      </c>
    </row>
    <row r="231" spans="1:4" ht="47.25" x14ac:dyDescent="0.25">
      <c r="A231" s="11" t="s">
        <v>168</v>
      </c>
      <c r="B231" s="14" t="s">
        <v>22</v>
      </c>
      <c r="C231" s="2">
        <v>0</v>
      </c>
      <c r="D231" s="2">
        <v>0</v>
      </c>
    </row>
    <row r="232" spans="1:4" ht="31.5" x14ac:dyDescent="0.25">
      <c r="A232" s="11" t="s">
        <v>266</v>
      </c>
      <c r="B232" s="11" t="s">
        <v>20</v>
      </c>
      <c r="C232" s="2">
        <v>14.35</v>
      </c>
      <c r="D232" s="2">
        <v>18.68</v>
      </c>
    </row>
    <row r="233" spans="1:4" x14ac:dyDescent="0.25">
      <c r="A233" s="14" t="s">
        <v>148</v>
      </c>
      <c r="B233" s="11" t="s">
        <v>149</v>
      </c>
      <c r="C233" s="2">
        <v>0</v>
      </c>
      <c r="D233" s="2">
        <v>0</v>
      </c>
    </row>
    <row r="234" spans="1:4" ht="31.5" x14ac:dyDescent="0.25">
      <c r="A234" s="14" t="s">
        <v>97</v>
      </c>
      <c r="B234" s="11" t="s">
        <v>98</v>
      </c>
      <c r="C234" s="2">
        <v>0</v>
      </c>
      <c r="D234" s="2">
        <v>0</v>
      </c>
    </row>
    <row r="235" spans="1:4" x14ac:dyDescent="0.25">
      <c r="A235" s="35" t="s">
        <v>171</v>
      </c>
      <c r="B235" s="11" t="s">
        <v>301</v>
      </c>
      <c r="C235" s="2">
        <v>0</v>
      </c>
      <c r="D235" s="2">
        <v>0</v>
      </c>
    </row>
    <row r="236" spans="1:4" x14ac:dyDescent="0.25">
      <c r="A236" s="35"/>
      <c r="B236" s="11" t="s">
        <v>195</v>
      </c>
      <c r="C236" s="2">
        <v>0</v>
      </c>
      <c r="D236" s="2">
        <v>0</v>
      </c>
    </row>
    <row r="237" spans="1:4" x14ac:dyDescent="0.25">
      <c r="A237" s="35"/>
      <c r="B237" s="11" t="s">
        <v>203</v>
      </c>
      <c r="C237" s="2">
        <v>0</v>
      </c>
      <c r="D237" s="2">
        <v>0</v>
      </c>
    </row>
    <row r="238" spans="1:4" ht="31.5" x14ac:dyDescent="0.25">
      <c r="A238" s="14" t="s">
        <v>172</v>
      </c>
      <c r="B238" s="11" t="s">
        <v>195</v>
      </c>
      <c r="C238" s="2">
        <v>0</v>
      </c>
      <c r="D238" s="2">
        <v>0</v>
      </c>
    </row>
    <row r="239" spans="1:4" x14ac:dyDescent="0.25">
      <c r="A239" s="14" t="s">
        <v>173</v>
      </c>
      <c r="B239" s="11" t="s">
        <v>146</v>
      </c>
      <c r="C239" s="2">
        <v>0</v>
      </c>
      <c r="D239" s="2">
        <v>0</v>
      </c>
    </row>
    <row r="240" spans="1:4" x14ac:dyDescent="0.25">
      <c r="A240" s="35" t="s">
        <v>145</v>
      </c>
      <c r="B240" s="11" t="s">
        <v>146</v>
      </c>
      <c r="C240" s="2">
        <v>0</v>
      </c>
      <c r="D240" s="2">
        <v>0</v>
      </c>
    </row>
    <row r="241" spans="1:4" x14ac:dyDescent="0.25">
      <c r="A241" s="35"/>
      <c r="B241" s="11" t="s">
        <v>147</v>
      </c>
      <c r="C241" s="2">
        <v>0</v>
      </c>
      <c r="D241" s="2">
        <v>0</v>
      </c>
    </row>
    <row r="242" spans="1:4" x14ac:dyDescent="0.25">
      <c r="A242" s="14" t="s">
        <v>150</v>
      </c>
      <c r="B242" s="11" t="s">
        <v>151</v>
      </c>
      <c r="C242" s="2">
        <v>159.19999999999999</v>
      </c>
      <c r="D242" s="2">
        <v>390</v>
      </c>
    </row>
    <row r="243" spans="1:4" x14ac:dyDescent="0.25">
      <c r="A243" s="35" t="s">
        <v>187</v>
      </c>
      <c r="B243" s="11" t="s">
        <v>19</v>
      </c>
      <c r="C243" s="2">
        <v>0</v>
      </c>
      <c r="D243" s="2">
        <v>0</v>
      </c>
    </row>
    <row r="244" spans="1:4" x14ac:dyDescent="0.25">
      <c r="A244" s="35"/>
      <c r="B244" s="11" t="s">
        <v>146</v>
      </c>
      <c r="C244" s="2">
        <v>0</v>
      </c>
      <c r="D244" s="2">
        <v>0</v>
      </c>
    </row>
    <row r="245" spans="1:4" x14ac:dyDescent="0.25">
      <c r="A245" s="35"/>
      <c r="B245" s="11" t="s">
        <v>106</v>
      </c>
      <c r="C245" s="2">
        <v>0</v>
      </c>
      <c r="D245" s="2">
        <v>0</v>
      </c>
    </row>
    <row r="246" spans="1:4" x14ac:dyDescent="0.25">
      <c r="A246" s="11" t="s">
        <v>165</v>
      </c>
      <c r="B246" s="11" t="s">
        <v>44</v>
      </c>
      <c r="C246" s="2">
        <v>0</v>
      </c>
      <c r="D246" s="2">
        <v>0</v>
      </c>
    </row>
    <row r="247" spans="1:4" x14ac:dyDescent="0.25">
      <c r="A247" s="35" t="s">
        <v>220</v>
      </c>
      <c r="B247" s="14" t="s">
        <v>199</v>
      </c>
      <c r="C247" s="2">
        <v>1018</v>
      </c>
      <c r="D247" s="2">
        <v>836.97</v>
      </c>
    </row>
    <row r="248" spans="1:4" x14ac:dyDescent="0.25">
      <c r="A248" s="35"/>
      <c r="B248" s="11" t="s">
        <v>18</v>
      </c>
      <c r="C248" s="2">
        <v>181.63</v>
      </c>
      <c r="D248" s="2">
        <v>42.58</v>
      </c>
    </row>
    <row r="249" spans="1:4" x14ac:dyDescent="0.25">
      <c r="A249" s="10" t="s">
        <v>219</v>
      </c>
      <c r="B249" s="11" t="s">
        <v>31</v>
      </c>
      <c r="C249" s="2">
        <v>194.73</v>
      </c>
      <c r="D249" s="2">
        <v>201.6</v>
      </c>
    </row>
    <row r="251" spans="1:4" x14ac:dyDescent="0.25">
      <c r="A251" s="40" t="s">
        <v>0</v>
      </c>
      <c r="B251" s="40"/>
      <c r="C251" s="40"/>
      <c r="D251" s="40"/>
    </row>
    <row r="252" spans="1:4" x14ac:dyDescent="0.25">
      <c r="A252" s="36" t="s">
        <v>180</v>
      </c>
      <c r="B252" s="36"/>
      <c r="C252" s="36"/>
      <c r="D252" s="36"/>
    </row>
    <row r="253" spans="1:4" x14ac:dyDescent="0.25">
      <c r="A253" s="36" t="s">
        <v>2</v>
      </c>
      <c r="B253" s="36"/>
      <c r="C253" s="36"/>
      <c r="D253" s="36"/>
    </row>
    <row r="254" spans="1:4" x14ac:dyDescent="0.25">
      <c r="A254" s="36" t="s">
        <v>3</v>
      </c>
      <c r="B254" s="36"/>
      <c r="C254" s="36"/>
      <c r="D254" s="36"/>
    </row>
    <row r="256" spans="1:4" x14ac:dyDescent="0.25">
      <c r="D256" s="4" t="s">
        <v>101</v>
      </c>
    </row>
    <row r="257" spans="1:4" ht="15.6" customHeight="1" x14ac:dyDescent="0.25">
      <c r="A257" s="37" t="s">
        <v>4</v>
      </c>
      <c r="B257" s="37" t="s">
        <v>5</v>
      </c>
      <c r="C257" s="39" t="s">
        <v>184</v>
      </c>
      <c r="D257" s="39"/>
    </row>
    <row r="258" spans="1:4" x14ac:dyDescent="0.25">
      <c r="A258" s="37"/>
      <c r="B258" s="37"/>
      <c r="C258" s="12" t="s">
        <v>263</v>
      </c>
      <c r="D258" s="12" t="s">
        <v>252</v>
      </c>
    </row>
    <row r="259" spans="1:4" x14ac:dyDescent="0.25">
      <c r="A259" s="38" t="s">
        <v>176</v>
      </c>
      <c r="B259" s="38"/>
      <c r="C259" s="38"/>
      <c r="D259" s="38"/>
    </row>
    <row r="260" spans="1:4" ht="31.5" x14ac:dyDescent="0.25">
      <c r="A260" s="14" t="s">
        <v>221</v>
      </c>
      <c r="B260" s="14" t="s">
        <v>222</v>
      </c>
      <c r="C260" s="2">
        <v>0</v>
      </c>
      <c r="D260" s="2">
        <v>9.9600000000000009</v>
      </c>
    </row>
    <row r="261" spans="1:4" x14ac:dyDescent="0.25">
      <c r="A261" s="14" t="s">
        <v>223</v>
      </c>
      <c r="B261" s="11" t="s">
        <v>58</v>
      </c>
      <c r="C261" s="2">
        <v>0</v>
      </c>
      <c r="D261" s="2">
        <v>30.36</v>
      </c>
    </row>
    <row r="262" spans="1:4" ht="31.5" x14ac:dyDescent="0.25">
      <c r="A262" s="14" t="s">
        <v>224</v>
      </c>
      <c r="B262" s="11" t="s">
        <v>225</v>
      </c>
      <c r="C262" s="5">
        <v>0</v>
      </c>
      <c r="D262" s="5">
        <v>1</v>
      </c>
    </row>
    <row r="263" spans="1:4" x14ac:dyDescent="0.25">
      <c r="A263" s="11" t="s">
        <v>226</v>
      </c>
      <c r="B263" s="11" t="s">
        <v>229</v>
      </c>
      <c r="C263" s="5">
        <v>0</v>
      </c>
      <c r="D263" s="5">
        <v>219</v>
      </c>
    </row>
    <row r="264" spans="1:4" x14ac:dyDescent="0.25">
      <c r="A264" s="11" t="s">
        <v>227</v>
      </c>
      <c r="B264" s="11" t="s">
        <v>228</v>
      </c>
      <c r="C264" s="5">
        <v>0</v>
      </c>
      <c r="D264" s="5">
        <v>0.53</v>
      </c>
    </row>
    <row r="265" spans="1:4" ht="31.5" x14ac:dyDescent="0.25">
      <c r="A265" s="11" t="s">
        <v>64</v>
      </c>
      <c r="B265" s="11" t="s">
        <v>297</v>
      </c>
      <c r="C265" s="5">
        <v>0</v>
      </c>
      <c r="D265" s="5">
        <v>443.03</v>
      </c>
    </row>
    <row r="266" spans="1:4" ht="31.5" x14ac:dyDescent="0.25">
      <c r="A266" s="14" t="s">
        <v>84</v>
      </c>
      <c r="B266" s="14" t="s">
        <v>231</v>
      </c>
      <c r="C266" s="5">
        <v>0</v>
      </c>
      <c r="D266" s="5">
        <v>77.760000000000005</v>
      </c>
    </row>
    <row r="267" spans="1:4" x14ac:dyDescent="0.25">
      <c r="A267" s="11" t="s">
        <v>232</v>
      </c>
      <c r="B267" s="11" t="s">
        <v>233</v>
      </c>
      <c r="C267" s="5">
        <v>0</v>
      </c>
      <c r="D267" s="5">
        <v>1.86</v>
      </c>
    </row>
    <row r="268" spans="1:4" x14ac:dyDescent="0.25">
      <c r="A268" s="11" t="s">
        <v>234</v>
      </c>
      <c r="B268" s="11" t="s">
        <v>235</v>
      </c>
      <c r="C268" s="5">
        <v>22.65</v>
      </c>
      <c r="D268" s="5">
        <v>27.69</v>
      </c>
    </row>
    <row r="269" spans="1:4" x14ac:dyDescent="0.25">
      <c r="A269" s="35" t="s">
        <v>236</v>
      </c>
      <c r="B269" s="11" t="s">
        <v>298</v>
      </c>
      <c r="C269" s="5">
        <v>0</v>
      </c>
      <c r="D269" s="5">
        <v>1.8</v>
      </c>
    </row>
    <row r="270" spans="1:4" ht="31.5" x14ac:dyDescent="0.25">
      <c r="A270" s="35"/>
      <c r="B270" s="11" t="s">
        <v>230</v>
      </c>
      <c r="C270" s="5">
        <v>0</v>
      </c>
      <c r="D270" s="5">
        <v>11.89</v>
      </c>
    </row>
    <row r="271" spans="1:4" x14ac:dyDescent="0.25">
      <c r="A271" s="35"/>
      <c r="B271" s="11" t="s">
        <v>146</v>
      </c>
      <c r="C271" s="5">
        <v>0</v>
      </c>
      <c r="D271" s="5">
        <f>4.05+1.51</f>
        <v>5.56</v>
      </c>
    </row>
    <row r="272" spans="1:4" x14ac:dyDescent="0.25">
      <c r="A272" s="31" t="s">
        <v>237</v>
      </c>
      <c r="B272" s="11" t="s">
        <v>238</v>
      </c>
      <c r="C272" s="5">
        <v>0</v>
      </c>
      <c r="D272" s="5">
        <v>84</v>
      </c>
    </row>
    <row r="273" spans="1:4" x14ac:dyDescent="0.25">
      <c r="A273" s="32"/>
      <c r="B273" s="11" t="s">
        <v>281</v>
      </c>
      <c r="C273" s="5">
        <v>210</v>
      </c>
      <c r="D273" s="5">
        <v>0</v>
      </c>
    </row>
    <row r="274" spans="1:4" ht="63" x14ac:dyDescent="0.25">
      <c r="A274" s="14" t="s">
        <v>241</v>
      </c>
      <c r="B274" s="14" t="s">
        <v>293</v>
      </c>
      <c r="C274" s="5">
        <v>0</v>
      </c>
      <c r="D274" s="5">
        <v>39.14</v>
      </c>
    </row>
    <row r="275" spans="1:4" ht="17.25" customHeight="1" x14ac:dyDescent="0.25">
      <c r="A275" s="11" t="s">
        <v>239</v>
      </c>
      <c r="B275" s="11" t="s">
        <v>240</v>
      </c>
      <c r="C275" s="5">
        <v>0</v>
      </c>
      <c r="D275" s="5">
        <v>12</v>
      </c>
    </row>
    <row r="276" spans="1:4" ht="19.5" customHeight="1" x14ac:dyDescent="0.25">
      <c r="A276" s="26"/>
      <c r="B276" s="26"/>
      <c r="C276" s="28"/>
      <c r="D276" s="28"/>
    </row>
    <row r="277" spans="1:4" x14ac:dyDescent="0.25">
      <c r="A277" s="40" t="s">
        <v>0</v>
      </c>
      <c r="B277" s="40"/>
      <c r="C277" s="40"/>
      <c r="D277" s="40"/>
    </row>
    <row r="278" spans="1:4" x14ac:dyDescent="0.25">
      <c r="A278" s="36" t="s">
        <v>180</v>
      </c>
      <c r="B278" s="36"/>
      <c r="C278" s="36"/>
      <c r="D278" s="36"/>
    </row>
    <row r="279" spans="1:4" x14ac:dyDescent="0.25">
      <c r="A279" s="36" t="s">
        <v>2</v>
      </c>
      <c r="B279" s="36"/>
      <c r="C279" s="36"/>
      <c r="D279" s="36"/>
    </row>
    <row r="280" spans="1:4" x14ac:dyDescent="0.25">
      <c r="A280" s="36" t="s">
        <v>3</v>
      </c>
      <c r="B280" s="36"/>
      <c r="C280" s="36"/>
      <c r="D280" s="36"/>
    </row>
    <row r="281" spans="1:4" x14ac:dyDescent="0.25">
      <c r="D281" s="4" t="s">
        <v>101</v>
      </c>
    </row>
    <row r="282" spans="1:4" ht="15.6" customHeight="1" x14ac:dyDescent="0.25">
      <c r="A282" s="37" t="s">
        <v>4</v>
      </c>
      <c r="B282" s="37" t="s">
        <v>5</v>
      </c>
      <c r="C282" s="39" t="s">
        <v>184</v>
      </c>
      <c r="D282" s="39"/>
    </row>
    <row r="283" spans="1:4" x14ac:dyDescent="0.25">
      <c r="A283" s="37"/>
      <c r="B283" s="37"/>
      <c r="C283" s="12" t="s">
        <v>263</v>
      </c>
      <c r="D283" s="12" t="s">
        <v>252</v>
      </c>
    </row>
    <row r="285" spans="1:4" x14ac:dyDescent="0.25">
      <c r="A285" s="11" t="s">
        <v>271</v>
      </c>
      <c r="B285" s="11" t="s">
        <v>272</v>
      </c>
      <c r="C285" s="5">
        <v>226.47</v>
      </c>
      <c r="D285" s="5">
        <v>0</v>
      </c>
    </row>
    <row r="286" spans="1:4" ht="31.5" x14ac:dyDescent="0.25">
      <c r="A286" s="11" t="s">
        <v>294</v>
      </c>
      <c r="B286" s="11" t="s">
        <v>256</v>
      </c>
      <c r="C286" s="5">
        <v>603.12</v>
      </c>
      <c r="D286" s="5">
        <v>0</v>
      </c>
    </row>
    <row r="287" spans="1:4" x14ac:dyDescent="0.25">
      <c r="A287" s="35" t="s">
        <v>273</v>
      </c>
      <c r="B287" s="11" t="s">
        <v>274</v>
      </c>
      <c r="C287" s="5">
        <v>0.8</v>
      </c>
      <c r="D287" s="5">
        <v>0</v>
      </c>
    </row>
    <row r="288" spans="1:4" x14ac:dyDescent="0.25">
      <c r="A288" s="35"/>
      <c r="B288" s="11" t="s">
        <v>295</v>
      </c>
      <c r="C288" s="5">
        <v>0.88</v>
      </c>
      <c r="D288" s="5">
        <v>0</v>
      </c>
    </row>
    <row r="289" spans="1:4" x14ac:dyDescent="0.25">
      <c r="A289" s="35"/>
      <c r="B289" s="11" t="s">
        <v>275</v>
      </c>
      <c r="C289" s="5">
        <v>0.88</v>
      </c>
      <c r="D289" s="5">
        <v>0</v>
      </c>
    </row>
    <row r="290" spans="1:4" x14ac:dyDescent="0.25">
      <c r="A290" s="35"/>
      <c r="B290" s="11" t="s">
        <v>276</v>
      </c>
      <c r="C290" s="5">
        <v>0.88</v>
      </c>
      <c r="D290" s="5">
        <v>0</v>
      </c>
    </row>
    <row r="291" spans="1:4" x14ac:dyDescent="0.25">
      <c r="A291" s="11" t="s">
        <v>277</v>
      </c>
      <c r="B291" s="11" t="s">
        <v>256</v>
      </c>
      <c r="C291" s="5">
        <v>1004</v>
      </c>
      <c r="D291" s="5">
        <v>0</v>
      </c>
    </row>
    <row r="292" spans="1:4" x14ac:dyDescent="0.25">
      <c r="A292" s="11" t="s">
        <v>278</v>
      </c>
      <c r="B292" s="11" t="s">
        <v>279</v>
      </c>
      <c r="C292" s="5">
        <v>92.75</v>
      </c>
      <c r="D292" s="5">
        <v>0</v>
      </c>
    </row>
    <row r="293" spans="1:4" x14ac:dyDescent="0.25">
      <c r="A293" s="6" t="s">
        <v>280</v>
      </c>
      <c r="B293" s="6" t="s">
        <v>289</v>
      </c>
      <c r="C293" s="5">
        <v>20</v>
      </c>
      <c r="D293" s="5">
        <v>0</v>
      </c>
    </row>
    <row r="294" spans="1:4" x14ac:dyDescent="0.25">
      <c r="A294" s="34" t="s">
        <v>181</v>
      </c>
      <c r="B294" s="34"/>
      <c r="C294" s="34"/>
      <c r="D294" s="34"/>
    </row>
    <row r="295" spans="1:4" x14ac:dyDescent="0.25">
      <c r="A295" s="11" t="s">
        <v>242</v>
      </c>
      <c r="B295" s="11" t="s">
        <v>243</v>
      </c>
      <c r="C295" s="5">
        <v>3</v>
      </c>
      <c r="D295" s="5">
        <v>3</v>
      </c>
    </row>
    <row r="296" spans="1:4" x14ac:dyDescent="0.25">
      <c r="A296" s="11" t="s">
        <v>139</v>
      </c>
      <c r="B296" s="11" t="s">
        <v>194</v>
      </c>
      <c r="C296" s="2">
        <v>0</v>
      </c>
      <c r="D296" s="2">
        <v>0</v>
      </c>
    </row>
    <row r="297" spans="1:4" x14ac:dyDescent="0.25">
      <c r="A297" s="11" t="s">
        <v>75</v>
      </c>
      <c r="B297" s="11" t="s">
        <v>18</v>
      </c>
      <c r="C297" s="2">
        <v>1387.14</v>
      </c>
      <c r="D297" s="2">
        <v>840.18</v>
      </c>
    </row>
    <row r="298" spans="1:4" x14ac:dyDescent="0.25">
      <c r="A298" s="11" t="s">
        <v>188</v>
      </c>
      <c r="B298" s="11" t="s">
        <v>44</v>
      </c>
      <c r="C298" s="2">
        <v>738.54</v>
      </c>
      <c r="D298" s="2">
        <v>0</v>
      </c>
    </row>
    <row r="299" spans="1:4" ht="31.5" x14ac:dyDescent="0.25">
      <c r="A299" s="11" t="s">
        <v>158</v>
      </c>
      <c r="B299" s="11" t="s">
        <v>159</v>
      </c>
      <c r="C299" s="2">
        <v>7416</v>
      </c>
      <c r="D299" s="2">
        <v>8725</v>
      </c>
    </row>
    <row r="300" spans="1:4" x14ac:dyDescent="0.25">
      <c r="A300" s="35" t="s">
        <v>244</v>
      </c>
      <c r="B300" s="11" t="s">
        <v>245</v>
      </c>
      <c r="C300" s="2">
        <v>0</v>
      </c>
      <c r="D300" s="2">
        <v>6</v>
      </c>
    </row>
    <row r="301" spans="1:4" x14ac:dyDescent="0.25">
      <c r="A301" s="35"/>
      <c r="B301" s="11" t="s">
        <v>296</v>
      </c>
      <c r="C301" s="2">
        <v>0</v>
      </c>
      <c r="D301" s="2">
        <v>0</v>
      </c>
    </row>
    <row r="302" spans="1:4" x14ac:dyDescent="0.25">
      <c r="A302" s="35"/>
      <c r="B302" s="11" t="s">
        <v>262</v>
      </c>
      <c r="C302" s="2">
        <v>0</v>
      </c>
      <c r="D302" s="2">
        <v>0</v>
      </c>
    </row>
    <row r="303" spans="1:4" x14ac:dyDescent="0.25">
      <c r="A303" s="35"/>
      <c r="B303" s="11" t="s">
        <v>282</v>
      </c>
      <c r="C303" s="2">
        <v>25</v>
      </c>
      <c r="D303" s="2">
        <v>0</v>
      </c>
    </row>
    <row r="304" spans="1:4" x14ac:dyDescent="0.25">
      <c r="A304" s="35"/>
      <c r="B304" s="11" t="s">
        <v>116</v>
      </c>
      <c r="C304" s="2">
        <v>0</v>
      </c>
      <c r="D304" s="2">
        <v>0</v>
      </c>
    </row>
    <row r="305" spans="1:4" ht="33" customHeight="1" x14ac:dyDescent="0.25">
      <c r="A305" s="14" t="s">
        <v>189</v>
      </c>
      <c r="B305" s="11" t="s">
        <v>257</v>
      </c>
      <c r="C305" s="2">
        <v>514.71</v>
      </c>
      <c r="D305" s="2">
        <v>0.47</v>
      </c>
    </row>
    <row r="306" spans="1:4" ht="19.5" customHeight="1" x14ac:dyDescent="0.25">
      <c r="A306" s="21" t="s">
        <v>283</v>
      </c>
      <c r="B306" s="22" t="s">
        <v>16</v>
      </c>
      <c r="C306" s="2">
        <v>150</v>
      </c>
      <c r="D306" s="2">
        <v>0</v>
      </c>
    </row>
    <row r="307" spans="1:4" x14ac:dyDescent="0.25">
      <c r="A307" s="29"/>
      <c r="B307" s="26"/>
      <c r="C307" s="27"/>
      <c r="D307" s="27"/>
    </row>
    <row r="308" spans="1:4" x14ac:dyDescent="0.25">
      <c r="A308" s="40" t="s">
        <v>0</v>
      </c>
      <c r="B308" s="40"/>
      <c r="C308" s="40"/>
      <c r="D308" s="40"/>
    </row>
    <row r="309" spans="1:4" x14ac:dyDescent="0.25">
      <c r="A309" s="36" t="s">
        <v>183</v>
      </c>
      <c r="B309" s="36"/>
      <c r="C309" s="36"/>
      <c r="D309" s="36"/>
    </row>
    <row r="310" spans="1:4" x14ac:dyDescent="0.25">
      <c r="A310" s="36" t="s">
        <v>2</v>
      </c>
      <c r="B310" s="36"/>
      <c r="C310" s="36"/>
      <c r="D310" s="36"/>
    </row>
    <row r="311" spans="1:4" x14ac:dyDescent="0.25">
      <c r="A311" s="36" t="s">
        <v>3</v>
      </c>
      <c r="B311" s="36"/>
      <c r="C311" s="36"/>
      <c r="D311" s="36"/>
    </row>
    <row r="313" spans="1:4" x14ac:dyDescent="0.25">
      <c r="D313" s="4" t="s">
        <v>101</v>
      </c>
    </row>
    <row r="314" spans="1:4" ht="15.6" customHeight="1" x14ac:dyDescent="0.25">
      <c r="A314" s="37" t="s">
        <v>4</v>
      </c>
      <c r="B314" s="37" t="s">
        <v>5</v>
      </c>
      <c r="C314" s="39" t="s">
        <v>184</v>
      </c>
      <c r="D314" s="39"/>
    </row>
    <row r="315" spans="1:4" x14ac:dyDescent="0.25">
      <c r="A315" s="37"/>
      <c r="B315" s="37"/>
      <c r="C315" s="12" t="s">
        <v>263</v>
      </c>
      <c r="D315" s="12" t="s">
        <v>252</v>
      </c>
    </row>
    <row r="316" spans="1:4" x14ac:dyDescent="0.25">
      <c r="A316" s="14" t="s">
        <v>284</v>
      </c>
      <c r="B316" s="11" t="s">
        <v>16</v>
      </c>
      <c r="C316" s="2">
        <v>215</v>
      </c>
      <c r="D316" s="2">
        <v>0</v>
      </c>
    </row>
    <row r="317" spans="1:4" x14ac:dyDescent="0.25">
      <c r="A317" s="34" t="s">
        <v>182</v>
      </c>
      <c r="B317" s="34"/>
      <c r="C317" s="34"/>
      <c r="D317" s="34"/>
    </row>
    <row r="318" spans="1:4" x14ac:dyDescent="0.25">
      <c r="A318" s="31" t="s">
        <v>11</v>
      </c>
      <c r="B318" s="11" t="s">
        <v>82</v>
      </c>
      <c r="C318" s="2">
        <v>6.31</v>
      </c>
      <c r="D318" s="2">
        <v>1.86</v>
      </c>
    </row>
    <row r="319" spans="1:4" x14ac:dyDescent="0.25">
      <c r="A319" s="33"/>
      <c r="B319" s="11" t="s">
        <v>292</v>
      </c>
      <c r="C319" s="2">
        <v>0.06</v>
      </c>
      <c r="D319" s="2">
        <v>7.0000000000000007E-2</v>
      </c>
    </row>
    <row r="320" spans="1:4" x14ac:dyDescent="0.25">
      <c r="A320" s="33"/>
      <c r="B320" s="11" t="s">
        <v>12</v>
      </c>
      <c r="C320" s="2">
        <v>3.16</v>
      </c>
      <c r="D320" s="2">
        <v>0.8</v>
      </c>
    </row>
    <row r="321" spans="1:4" x14ac:dyDescent="0.25">
      <c r="A321" s="33"/>
      <c r="B321" s="11" t="s">
        <v>127</v>
      </c>
      <c r="C321" s="2">
        <v>0.14000000000000001</v>
      </c>
      <c r="D321" s="2">
        <v>0.11</v>
      </c>
    </row>
    <row r="322" spans="1:4" x14ac:dyDescent="0.25">
      <c r="A322" s="33"/>
      <c r="B322" s="11" t="s">
        <v>247</v>
      </c>
      <c r="C322" s="2">
        <v>0.03</v>
      </c>
      <c r="D322" s="2">
        <v>0.36</v>
      </c>
    </row>
    <row r="323" spans="1:4" x14ac:dyDescent="0.25">
      <c r="A323" s="33"/>
      <c r="B323" s="11" t="s">
        <v>248</v>
      </c>
      <c r="C323" s="2">
        <v>0</v>
      </c>
      <c r="D323" s="2">
        <v>0.3</v>
      </c>
    </row>
    <row r="324" spans="1:4" x14ac:dyDescent="0.25">
      <c r="A324" s="33"/>
      <c r="B324" s="11" t="s">
        <v>246</v>
      </c>
      <c r="C324" s="2">
        <v>0</v>
      </c>
      <c r="D324" s="2">
        <v>1.81</v>
      </c>
    </row>
    <row r="325" spans="1:4" x14ac:dyDescent="0.25">
      <c r="A325" s="33"/>
      <c r="B325" s="11" t="s">
        <v>13</v>
      </c>
      <c r="C325" s="2">
        <v>0.38</v>
      </c>
      <c r="D325" s="2">
        <v>0.65</v>
      </c>
    </row>
    <row r="326" spans="1:4" x14ac:dyDescent="0.25">
      <c r="A326" s="33"/>
      <c r="B326" s="11" t="s">
        <v>267</v>
      </c>
      <c r="C326" s="2">
        <v>0.25</v>
      </c>
      <c r="D326" s="2">
        <v>0</v>
      </c>
    </row>
    <row r="327" spans="1:4" x14ac:dyDescent="0.25">
      <c r="A327" s="33"/>
      <c r="B327" s="11" t="s">
        <v>268</v>
      </c>
      <c r="C327" s="2">
        <v>0.82</v>
      </c>
      <c r="D327" s="2">
        <v>0</v>
      </c>
    </row>
    <row r="328" spans="1:4" x14ac:dyDescent="0.25">
      <c r="A328" s="33"/>
      <c r="B328" s="11" t="s">
        <v>270</v>
      </c>
      <c r="C328" s="2">
        <v>0.04</v>
      </c>
      <c r="D328" s="2">
        <v>0</v>
      </c>
    </row>
    <row r="329" spans="1:4" x14ac:dyDescent="0.25">
      <c r="A329" s="32"/>
      <c r="B329" s="11" t="s">
        <v>269</v>
      </c>
      <c r="C329" s="2">
        <v>4.0000000000000001E-3</v>
      </c>
      <c r="D329" s="2">
        <v>0</v>
      </c>
    </row>
    <row r="330" spans="1:4" x14ac:dyDescent="0.25">
      <c r="A330" s="31" t="s">
        <v>143</v>
      </c>
      <c r="B330" s="11" t="s">
        <v>291</v>
      </c>
      <c r="C330" s="2">
        <v>0</v>
      </c>
      <c r="D330" s="2">
        <v>0</v>
      </c>
    </row>
    <row r="331" spans="1:4" x14ac:dyDescent="0.25">
      <c r="A331" s="32"/>
      <c r="B331" s="11" t="s">
        <v>144</v>
      </c>
      <c r="C331" s="2">
        <v>0</v>
      </c>
      <c r="D331" s="2">
        <v>0</v>
      </c>
    </row>
    <row r="332" spans="1:4" x14ac:dyDescent="0.25">
      <c r="A332" s="34" t="s">
        <v>182</v>
      </c>
      <c r="B332" s="34"/>
      <c r="C332" s="34"/>
      <c r="D332" s="34"/>
    </row>
    <row r="333" spans="1:4" x14ac:dyDescent="0.25">
      <c r="A333" s="11" t="s">
        <v>79</v>
      </c>
      <c r="B333" s="11" t="s">
        <v>299</v>
      </c>
      <c r="C333" s="2">
        <v>15</v>
      </c>
      <c r="D333" s="2">
        <v>15</v>
      </c>
    </row>
    <row r="334" spans="1:4" ht="31.5" x14ac:dyDescent="0.25">
      <c r="A334" s="13" t="s">
        <v>174</v>
      </c>
      <c r="B334" s="11" t="s">
        <v>103</v>
      </c>
      <c r="C334" s="2">
        <v>12.39</v>
      </c>
      <c r="D334" s="2">
        <v>66.19</v>
      </c>
    </row>
    <row r="335" spans="1:4" x14ac:dyDescent="0.25">
      <c r="A335" s="31" t="s">
        <v>78</v>
      </c>
      <c r="B335" s="11" t="s">
        <v>102</v>
      </c>
      <c r="C335" s="2">
        <v>1895.29</v>
      </c>
      <c r="D335" s="2">
        <v>24.08</v>
      </c>
    </row>
    <row r="336" spans="1:4" x14ac:dyDescent="0.25">
      <c r="A336" s="32"/>
      <c r="B336" s="11" t="s">
        <v>300</v>
      </c>
      <c r="C336" s="2">
        <v>2.2000000000000002</v>
      </c>
      <c r="D336" s="2">
        <v>0</v>
      </c>
    </row>
    <row r="337" spans="1:4" ht="16.350000000000001" customHeight="1" x14ac:dyDescent="0.25">
      <c r="A337" s="14" t="s">
        <v>170</v>
      </c>
      <c r="B337" s="14" t="s">
        <v>22</v>
      </c>
      <c r="C337" s="2">
        <v>0</v>
      </c>
      <c r="D337" s="2">
        <v>0</v>
      </c>
    </row>
    <row r="338" spans="1:4" x14ac:dyDescent="0.25">
      <c r="A338" s="11"/>
      <c r="B338" s="16" t="s">
        <v>80</v>
      </c>
      <c r="C338" s="7">
        <f>C10+C11+C12+C13+C14+C15+C16+C17+C18+C19+C20+C21+C22+C23+C24+C25+C26+C27+C28+C29+C30+C31+C41+C42+C43+C44+C45+C46+C47+C48+C49+C50+C51+C52+C54+C55+C56+C57+C58+C59+C60+C61+C62+C63+C74+C75+C76+C77+C78+C79+C80+C81+C82+C83+C86+C87+C88+C89+C90+C102+C103+C104+C105+C106+C107+C110+C111+C112+C113+C114+C115+C116+C117+C118+C119+C120+C121+C122+C123+C124+C135+C136+C137+C138+C139+C140+C141+C142+C143+C144+C145+C146+C147+C148+C149+C150+C151+C152+C153+C154+C155+C156+C168+C169+C170+C171+C172+C173+C174+C175+C176+C177+C178+C179+C180+C181+C182+C183+C184+C185+C186+C187+C188+C189+C201+C202+C203+C204+C205+C206+C207+C208+C209+C210+C211+C212+C213+C214+C215+C216+C217+C218+C219+C230+C231+C232+C233+C234+C235+C236+C237+C238+C239+C240+C241+C242+C243+C244+C245+C246+C247+C248+C249+C260+C261+C262+C263+C264+C265+C266+C267+C268+C269+C270+C271+C272+C274+C275+C295+C296+C297+C298+C299+C300+C301+C302+C304+C316+C318+C319+C320+C321+C322+C323+C324+C329+C330+C331+C333+C334+C335+C336+C337+C325+C326+C327+C328+C306+C305+C303+C293+C292+C291+C290+C289+C288+C287+C286+C285+C273+C109+C108+C53</f>
        <v>111425.23400000001</v>
      </c>
      <c r="D338" s="7">
        <f>D10+D11+D12+D13+D14+D15+D16+D17+D18+D19+D20+D21+D22+D23+D24+D25+D26+D27+D28+D29+D30+D31+D41+D42+D43+D44+D45+D46+D47+D48+D49+D50+D51+D52+D54+D55+D56+D57+D58+D59+D60+D61+D62+D63+D74+D75+D76+D77+D78+D79+D80+D81+D82+D83+D86+D87+D88+D89+D90+D102+D103+D104+D105+D106+D107+D110+D111+D112+D113+D114+D115+D116+D117+D118+D119+D120+D121+D122+D123+D124+D135+D136+D137+D138+D139+D140+D141+D142+D143+D144+D145+D146+D147+D148+D149+D150+D151+D152+D153+D154+D155+D156+D168+D169+D170+D171+D172+D173+D174+D175+D176+D177+D178+D179+D180+D181+D182+D183+D184+D185+D186+D187+D188+D189+D201+D202+D203+D204+D205+D206+D207+D208+D209+D210+D211+D212+D213+D214+D215+D216+D217+D218+D219+D230+D231+D232+D233+D234+D235+D236+D237+D238+D239+D240+D241+D242+D243+D244+D245+D246+D247+D248+D249+D260+D261+D262+D263+D264+D265+D266+D267+D268+D269+D270+D271+D272+D274+D275+D295+D296+D297+D298+D299+D300+D301+D302+D304+D316+D318+D319+D320+D321+D322+D323+D324+D329+D330+D331+D333+D334+D335+D336+D337+D325+D326+D327+D328+D306+D305+D303+D293+D292+D291+D290+D289+D288+D287+D286+D285+D273+D109+D108+D53</f>
        <v>150204.7399999999</v>
      </c>
    </row>
    <row r="340" spans="1:4" x14ac:dyDescent="0.25">
      <c r="A340" s="30" t="s">
        <v>285</v>
      </c>
    </row>
    <row r="341" spans="1:4" x14ac:dyDescent="0.25">
      <c r="C341" s="1"/>
      <c r="D341" s="4"/>
    </row>
  </sheetData>
  <mergeCells count="120">
    <mergeCell ref="A110:A112"/>
    <mergeCell ref="A120:A121"/>
    <mergeCell ref="A76:A78"/>
    <mergeCell ref="A1:D1"/>
    <mergeCell ref="A2:D2"/>
    <mergeCell ref="A3:D3"/>
    <mergeCell ref="A4:D4"/>
    <mergeCell ref="A7:A8"/>
    <mergeCell ref="B7:B8"/>
    <mergeCell ref="C7:D7"/>
    <mergeCell ref="A102:A109"/>
    <mergeCell ref="A9:D9"/>
    <mergeCell ref="A85:D85"/>
    <mergeCell ref="A33:D33"/>
    <mergeCell ref="A34:D34"/>
    <mergeCell ref="A35:D35"/>
    <mergeCell ref="A41:A52"/>
    <mergeCell ref="A22:A23"/>
    <mergeCell ref="A12:A20"/>
    <mergeCell ref="A68:D68"/>
    <mergeCell ref="A71:A72"/>
    <mergeCell ref="B71:B72"/>
    <mergeCell ref="C71:D71"/>
    <mergeCell ref="A73:D73"/>
    <mergeCell ref="A36:D36"/>
    <mergeCell ref="A38:A39"/>
    <mergeCell ref="B38:B39"/>
    <mergeCell ref="C38:D38"/>
    <mergeCell ref="A40:D40"/>
    <mergeCell ref="A65:D65"/>
    <mergeCell ref="A66:D66"/>
    <mergeCell ref="A67:D67"/>
    <mergeCell ref="A53:A61"/>
    <mergeCell ref="A93:D93"/>
    <mergeCell ref="A94:D94"/>
    <mergeCell ref="A95:D95"/>
    <mergeCell ref="A317:D317"/>
    <mergeCell ref="A126:D126"/>
    <mergeCell ref="A127:D127"/>
    <mergeCell ref="A128:D128"/>
    <mergeCell ref="A129:D129"/>
    <mergeCell ref="A132:A133"/>
    <mergeCell ref="B132:B133"/>
    <mergeCell ref="C132:D132"/>
    <mergeCell ref="A96:D96"/>
    <mergeCell ref="A99:A100"/>
    <mergeCell ref="B99:B100"/>
    <mergeCell ref="C99:D99"/>
    <mergeCell ref="A148:A149"/>
    <mergeCell ref="A269:A271"/>
    <mergeCell ref="A145:A147"/>
    <mergeCell ref="A150:A151"/>
    <mergeCell ref="A165:A166"/>
    <mergeCell ref="A136:A137"/>
    <mergeCell ref="A101:D101"/>
    <mergeCell ref="A114:A119"/>
    <mergeCell ref="A123:A124"/>
    <mergeCell ref="B165:B166"/>
    <mergeCell ref="C165:D165"/>
    <mergeCell ref="A167:D167"/>
    <mergeCell ref="A192:D192"/>
    <mergeCell ref="A134:D134"/>
    <mergeCell ref="A159:D159"/>
    <mergeCell ref="A160:D160"/>
    <mergeCell ref="A161:D161"/>
    <mergeCell ref="A162:D162"/>
    <mergeCell ref="A152:A154"/>
    <mergeCell ref="A138:A142"/>
    <mergeCell ref="A168:A186"/>
    <mergeCell ref="A200:D200"/>
    <mergeCell ref="A221:D221"/>
    <mergeCell ref="A222:D222"/>
    <mergeCell ref="A223:D223"/>
    <mergeCell ref="A224:D224"/>
    <mergeCell ref="A193:D193"/>
    <mergeCell ref="A194:D194"/>
    <mergeCell ref="A195:D195"/>
    <mergeCell ref="A198:A199"/>
    <mergeCell ref="B198:B199"/>
    <mergeCell ref="C198:D198"/>
    <mergeCell ref="A213:A215"/>
    <mergeCell ref="A204:A212"/>
    <mergeCell ref="A252:D252"/>
    <mergeCell ref="A253:D253"/>
    <mergeCell ref="A254:D254"/>
    <mergeCell ref="A257:A258"/>
    <mergeCell ref="B257:B258"/>
    <mergeCell ref="C257:D257"/>
    <mergeCell ref="A227:A228"/>
    <mergeCell ref="B227:B228"/>
    <mergeCell ref="C227:D227"/>
    <mergeCell ref="A229:D229"/>
    <mergeCell ref="A251:D251"/>
    <mergeCell ref="A247:A248"/>
    <mergeCell ref="A243:A245"/>
    <mergeCell ref="A240:A241"/>
    <mergeCell ref="A235:A237"/>
    <mergeCell ref="A335:A336"/>
    <mergeCell ref="A330:A331"/>
    <mergeCell ref="A318:A329"/>
    <mergeCell ref="A332:D332"/>
    <mergeCell ref="A300:A304"/>
    <mergeCell ref="A310:D310"/>
    <mergeCell ref="A311:D311"/>
    <mergeCell ref="A314:A315"/>
    <mergeCell ref="A259:D259"/>
    <mergeCell ref="A272:A273"/>
    <mergeCell ref="B314:B315"/>
    <mergeCell ref="C314:D314"/>
    <mergeCell ref="A277:D277"/>
    <mergeCell ref="A278:D278"/>
    <mergeCell ref="A279:D279"/>
    <mergeCell ref="A280:D280"/>
    <mergeCell ref="A282:A283"/>
    <mergeCell ref="B282:B283"/>
    <mergeCell ref="C282:D282"/>
    <mergeCell ref="A308:D308"/>
    <mergeCell ref="A309:D309"/>
    <mergeCell ref="A287:A290"/>
    <mergeCell ref="A294:D294"/>
  </mergeCells>
  <pageMargins left="0.55118110236220474" right="0.47244094488188981" top="0.78740157480314965" bottom="0.51181102362204722" header="0.51181102362204722" footer="0.31496062992125984"/>
  <pageSetup paperSize="9" scale="95" firstPageNumber="315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a&amp;e</dc:creator>
  <cp:lastModifiedBy>Four</cp:lastModifiedBy>
  <cp:lastPrinted>2025-01-04T07:34:48Z</cp:lastPrinted>
  <dcterms:created xsi:type="dcterms:W3CDTF">2020-11-04T10:29:09Z</dcterms:created>
  <dcterms:modified xsi:type="dcterms:W3CDTF">2025-01-04T10:29:27Z</dcterms:modified>
</cp:coreProperties>
</file>